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农村低保" sheetId="1" r:id="rId1"/>
    <sheet name="实际兑现定向补助" sheetId="7" r:id="rId2"/>
  </sheets>
  <definedNames>
    <definedName name="_xlnm._FilterDatabase" localSheetId="0" hidden="1">农村低保!$H$4:$H$14</definedName>
    <definedName name="_xlnm._FilterDatabase" localSheetId="1" hidden="1">实际兑现定向补助!$E$4:$E$7</definedName>
  </definedNames>
  <calcPr calcId="144525"/>
</workbook>
</file>

<file path=xl/sharedStrings.xml><?xml version="1.0" encoding="utf-8"?>
<sst xmlns="http://schemas.openxmlformats.org/spreadsheetml/2006/main" count="36">
  <si>
    <t>察隅县民政局2016-2018年农村低保资金兑现情况汇总表</t>
  </si>
  <si>
    <t>制表单位：民政局                                                                          制表时间：2018年10月15日</t>
  </si>
  <si>
    <t>序号</t>
  </si>
  <si>
    <t>栏目</t>
  </si>
  <si>
    <t>标准/元/年</t>
  </si>
  <si>
    <t>季度</t>
  </si>
  <si>
    <t>户数</t>
  </si>
  <si>
    <t>人数</t>
  </si>
  <si>
    <t>发放资金（万元）</t>
  </si>
  <si>
    <t>合计</t>
  </si>
  <si>
    <t>备注</t>
  </si>
  <si>
    <t>2016年</t>
  </si>
  <si>
    <t>A：2200</t>
  </si>
  <si>
    <t>第1-2季度</t>
  </si>
  <si>
    <t>B：1660</t>
  </si>
  <si>
    <t>第三季度</t>
  </si>
  <si>
    <t>C：1053</t>
  </si>
  <si>
    <t>第四季度</t>
  </si>
  <si>
    <t>2017年</t>
  </si>
  <si>
    <t>A：2931</t>
  </si>
  <si>
    <t>第一季度</t>
  </si>
  <si>
    <t>B：2327</t>
  </si>
  <si>
    <t>第二季度</t>
  </si>
  <si>
    <t>C：1613</t>
  </si>
  <si>
    <t>3840元/年（补差价）</t>
  </si>
  <si>
    <t>第2-4季度</t>
  </si>
  <si>
    <t>750元/年（补差价）</t>
  </si>
  <si>
    <t>1-12月</t>
  </si>
  <si>
    <t>察隅县民政局2016-2018年定向补助资金兑现情况汇总表</t>
  </si>
  <si>
    <t>制表单位：民政局                                                               制表时间：2019年1月11日</t>
  </si>
  <si>
    <t>年份</t>
  </si>
  <si>
    <t>各乡镇上报人数</t>
  </si>
  <si>
    <t>实际兑现人数</t>
  </si>
  <si>
    <t>上级拨入资金（万元）</t>
  </si>
  <si>
    <t>实际兑现资金（万元）</t>
  </si>
  <si>
    <t>注：按两项衔接政策文件要求：政策补助每人按4100标准发放，在农村低保标准上按补差价实行补助发放。                                                  1、2016年农村低保,2550元/年/人； （4100元-2550元=1550元）                                                                         2、2017年农村低保3311元/年/人；  （4100元-3311=789元）                                                                             3、2018年农村低保3840元/年/人。  （4100元-3840=260元）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</si>
</sst>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13" borderId="10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3" fillId="29" borderId="1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opLeftCell="A7" workbookViewId="0">
      <selection activeCell="I11" sqref="I11:I13"/>
    </sheetView>
  </sheetViews>
  <sheetFormatPr defaultColWidth="9" defaultRowHeight="13.5"/>
  <cols>
    <col min="2" max="2" width="11.75" customWidth="1"/>
    <col min="3" max="3" width="12.625" customWidth="1"/>
    <col min="4" max="4" width="15.875" style="16" customWidth="1"/>
    <col min="5" max="5" width="8.75" customWidth="1"/>
    <col min="6" max="6" width="13" customWidth="1"/>
    <col min="7" max="7" width="17.875" customWidth="1"/>
    <col min="8" max="8" width="11.75" customWidth="1"/>
    <col min="9" max="9" width="16.8666666666667" customWidth="1"/>
  </cols>
  <sheetData>
    <row r="1" ht="44" customHeight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ht="2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5" customFormat="1" ht="40" customHeight="1" spans="1:9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</row>
    <row r="4" s="2" customFormat="1" ht="31" customHeight="1" spans="1:9">
      <c r="A4" s="8">
        <v>1</v>
      </c>
      <c r="B4" s="8" t="s">
        <v>11</v>
      </c>
      <c r="C4" s="8" t="s">
        <v>12</v>
      </c>
      <c r="D4" s="8" t="s">
        <v>13</v>
      </c>
      <c r="E4" s="8">
        <v>297</v>
      </c>
      <c r="F4" s="8">
        <v>1350</v>
      </c>
      <c r="G4" s="8">
        <v>79.65</v>
      </c>
      <c r="H4" s="8">
        <f>G4+G5+G6</f>
        <v>173.21</v>
      </c>
      <c r="I4" s="19">
        <f>H4</f>
        <v>173.21</v>
      </c>
    </row>
    <row r="5" s="2" customFormat="1" ht="31" customHeight="1" spans="1:9">
      <c r="A5" s="8">
        <v>2</v>
      </c>
      <c r="B5" s="8"/>
      <c r="C5" s="8" t="s">
        <v>14</v>
      </c>
      <c r="D5" s="8" t="s">
        <v>15</v>
      </c>
      <c r="E5" s="8">
        <v>297</v>
      </c>
      <c r="F5" s="8">
        <v>1350</v>
      </c>
      <c r="G5" s="8">
        <v>47.45</v>
      </c>
      <c r="H5" s="8"/>
      <c r="I5" s="26"/>
    </row>
    <row r="6" s="2" customFormat="1" ht="31" customHeight="1" spans="1:9">
      <c r="A6" s="8">
        <v>3</v>
      </c>
      <c r="B6" s="8"/>
      <c r="C6" s="8" t="s">
        <v>16</v>
      </c>
      <c r="D6" s="8" t="s">
        <v>17</v>
      </c>
      <c r="E6" s="8">
        <v>340</v>
      </c>
      <c r="F6" s="8">
        <v>1444</v>
      </c>
      <c r="G6" s="8">
        <v>46.11</v>
      </c>
      <c r="H6" s="8"/>
      <c r="I6" s="20"/>
    </row>
    <row r="7" s="2" customFormat="1" ht="31" customHeight="1" spans="1:9">
      <c r="A7" s="8">
        <v>4</v>
      </c>
      <c r="B7" s="8" t="s">
        <v>18</v>
      </c>
      <c r="C7" s="8" t="s">
        <v>19</v>
      </c>
      <c r="D7" s="8" t="s">
        <v>20</v>
      </c>
      <c r="E7" s="8">
        <v>339</v>
      </c>
      <c r="F7" s="8">
        <v>1438</v>
      </c>
      <c r="G7" s="8">
        <v>84.48</v>
      </c>
      <c r="H7" s="8">
        <f>G7+G8+G9+G10</f>
        <v>331.88</v>
      </c>
      <c r="I7" s="19">
        <f>H7</f>
        <v>331.88</v>
      </c>
    </row>
    <row r="8" s="2" customFormat="1" ht="31" customHeight="1" spans="1:9">
      <c r="A8" s="8">
        <v>5</v>
      </c>
      <c r="B8" s="8"/>
      <c r="C8" s="8" t="s">
        <v>21</v>
      </c>
      <c r="D8" s="8" t="s">
        <v>22</v>
      </c>
      <c r="E8" s="8">
        <v>332</v>
      </c>
      <c r="F8" s="8">
        <v>1425</v>
      </c>
      <c r="G8" s="8">
        <v>83.92</v>
      </c>
      <c r="H8" s="8"/>
      <c r="I8" s="26"/>
    </row>
    <row r="9" s="2" customFormat="1" ht="24" customHeight="1" spans="1:9">
      <c r="A9" s="8">
        <v>6</v>
      </c>
      <c r="B9" s="8"/>
      <c r="C9" s="19" t="s">
        <v>23</v>
      </c>
      <c r="D9" s="8" t="s">
        <v>17</v>
      </c>
      <c r="E9" s="8">
        <v>329</v>
      </c>
      <c r="F9" s="8">
        <v>1415</v>
      </c>
      <c r="G9" s="8">
        <v>83.54</v>
      </c>
      <c r="H9" s="8"/>
      <c r="I9" s="26"/>
    </row>
    <row r="10" s="2" customFormat="1" ht="26" customHeight="1" spans="1:9">
      <c r="A10" s="8">
        <v>7</v>
      </c>
      <c r="B10" s="8"/>
      <c r="C10" s="20"/>
      <c r="D10" s="8" t="s">
        <v>17</v>
      </c>
      <c r="E10" s="8">
        <v>319</v>
      </c>
      <c r="F10" s="8">
        <v>1350</v>
      </c>
      <c r="G10" s="8">
        <v>79.94</v>
      </c>
      <c r="H10" s="8"/>
      <c r="I10" s="20"/>
    </row>
    <row r="11" s="2" customFormat="1" ht="31" customHeight="1" spans="1:9">
      <c r="A11" s="21">
        <v>8</v>
      </c>
      <c r="B11" s="8">
        <v>2018</v>
      </c>
      <c r="C11" s="22" t="s">
        <v>24</v>
      </c>
      <c r="D11" s="8" t="s">
        <v>20</v>
      </c>
      <c r="E11" s="8">
        <v>25</v>
      </c>
      <c r="F11" s="8">
        <v>92</v>
      </c>
      <c r="G11" s="8">
        <v>1.11</v>
      </c>
      <c r="H11" s="8">
        <f>G11+G12</f>
        <v>7.92</v>
      </c>
      <c r="I11" s="19">
        <f>H11+H13</f>
        <v>29.922</v>
      </c>
    </row>
    <row r="12" s="2" customFormat="1" ht="31" customHeight="1" spans="1:9">
      <c r="A12" s="21">
        <v>9</v>
      </c>
      <c r="B12" s="8"/>
      <c r="C12" s="22"/>
      <c r="D12" s="8" t="s">
        <v>25</v>
      </c>
      <c r="E12" s="8">
        <v>27</v>
      </c>
      <c r="F12" s="8">
        <v>102</v>
      </c>
      <c r="G12" s="8">
        <v>6.81</v>
      </c>
      <c r="H12" s="8"/>
      <c r="I12" s="26"/>
    </row>
    <row r="13" s="2" customFormat="1" ht="31" customHeight="1" spans="1:9">
      <c r="A13" s="21">
        <v>10</v>
      </c>
      <c r="B13" s="8"/>
      <c r="C13" s="22" t="s">
        <v>26</v>
      </c>
      <c r="D13" s="8" t="s">
        <v>27</v>
      </c>
      <c r="E13" s="8">
        <v>19</v>
      </c>
      <c r="F13" s="8">
        <v>35</v>
      </c>
      <c r="G13" s="8">
        <v>22.002</v>
      </c>
      <c r="H13" s="8">
        <v>22.002</v>
      </c>
      <c r="I13" s="20"/>
    </row>
    <row r="14" ht="34" customHeight="1" spans="1:9">
      <c r="A14" s="23" t="s">
        <v>9</v>
      </c>
      <c r="B14" s="24"/>
      <c r="C14" s="24"/>
      <c r="D14" s="25"/>
      <c r="E14" s="18"/>
      <c r="F14" s="18"/>
      <c r="G14" s="18"/>
      <c r="H14" s="18"/>
      <c r="I14" s="18">
        <f>SUM(I4:I13)</f>
        <v>535.012</v>
      </c>
    </row>
  </sheetData>
  <mergeCells count="14">
    <mergeCell ref="A1:I1"/>
    <mergeCell ref="A2:I2"/>
    <mergeCell ref="A14:D14"/>
    <mergeCell ref="B4:B6"/>
    <mergeCell ref="B7:B10"/>
    <mergeCell ref="B11:B13"/>
    <mergeCell ref="C9:C10"/>
    <mergeCell ref="C11:C12"/>
    <mergeCell ref="H4:H6"/>
    <mergeCell ref="H7:H10"/>
    <mergeCell ref="H11:H12"/>
    <mergeCell ref="I4:I6"/>
    <mergeCell ref="I7:I10"/>
    <mergeCell ref="I11:I13"/>
  </mergeCells>
  <pageMargins left="1.14166666666667" right="0.699305555555556" top="0.943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F10" sqref="F10"/>
    </sheetView>
  </sheetViews>
  <sheetFormatPr defaultColWidth="9" defaultRowHeight="13.5" outlineLevelRow="7" outlineLevelCol="7"/>
  <cols>
    <col min="1" max="1" width="7.625" customWidth="1"/>
    <col min="2" max="2" width="11.375" customWidth="1"/>
    <col min="3" max="3" width="14.5" customWidth="1"/>
    <col min="4" max="4" width="12.375" customWidth="1"/>
    <col min="5" max="5" width="10" customWidth="1"/>
    <col min="6" max="6" width="12.625" customWidth="1"/>
    <col min="7" max="7" width="12.875" customWidth="1"/>
    <col min="8" max="8" width="18.875" customWidth="1"/>
  </cols>
  <sheetData>
    <row r="1" customFormat="1" ht="45" customHeight="1" spans="1:8">
      <c r="A1" s="4" t="s">
        <v>28</v>
      </c>
      <c r="B1" s="4"/>
      <c r="C1" s="4"/>
      <c r="D1" s="4"/>
      <c r="E1" s="4"/>
      <c r="F1" s="4"/>
      <c r="G1" s="4"/>
      <c r="H1" s="4"/>
    </row>
    <row r="2" customFormat="1" ht="32" customHeight="1" spans="1:8">
      <c r="A2" s="5" t="s">
        <v>29</v>
      </c>
      <c r="B2" s="5"/>
      <c r="C2" s="5"/>
      <c r="D2" s="5"/>
      <c r="E2" s="5"/>
      <c r="F2" s="5"/>
      <c r="G2" s="5"/>
      <c r="H2" s="5"/>
    </row>
    <row r="3" s="1" customFormat="1" ht="32" customHeight="1" spans="1:8">
      <c r="A3" s="6" t="s">
        <v>2</v>
      </c>
      <c r="B3" s="6" t="s">
        <v>30</v>
      </c>
      <c r="C3" s="6" t="s">
        <v>4</v>
      </c>
      <c r="D3" s="6" t="s">
        <v>31</v>
      </c>
      <c r="E3" s="7" t="s">
        <v>32</v>
      </c>
      <c r="F3" s="6" t="s">
        <v>33</v>
      </c>
      <c r="G3" s="7" t="s">
        <v>34</v>
      </c>
      <c r="H3" s="6" t="s">
        <v>10</v>
      </c>
    </row>
    <row r="4" s="2" customFormat="1" ht="32" customHeight="1" spans="1:8">
      <c r="A4" s="8">
        <v>1</v>
      </c>
      <c r="B4" s="8">
        <v>2016</v>
      </c>
      <c r="C4" s="8">
        <f>1245+305</f>
        <v>1550</v>
      </c>
      <c r="D4" s="8">
        <v>2925</v>
      </c>
      <c r="E4" s="9">
        <v>2882</v>
      </c>
      <c r="F4" s="8">
        <v>453.3725</v>
      </c>
      <c r="G4" s="9">
        <v>446.71</v>
      </c>
      <c r="H4" s="8"/>
    </row>
    <row r="5" s="2" customFormat="1" ht="31" customHeight="1" spans="1:8">
      <c r="A5" s="8">
        <v>2</v>
      </c>
      <c r="B5" s="8">
        <v>2017</v>
      </c>
      <c r="C5" s="8">
        <v>789</v>
      </c>
      <c r="D5" s="8">
        <v>2914</v>
      </c>
      <c r="E5" s="9">
        <v>2900</v>
      </c>
      <c r="F5" s="8">
        <v>230.78</v>
      </c>
      <c r="G5" s="9">
        <v>228.81</v>
      </c>
      <c r="H5" s="8"/>
    </row>
    <row r="6" s="2" customFormat="1" ht="31" customHeight="1" spans="1:8">
      <c r="A6" s="8">
        <v>3</v>
      </c>
      <c r="B6" s="8">
        <v>2018</v>
      </c>
      <c r="C6" s="8">
        <v>260</v>
      </c>
      <c r="D6" s="8">
        <v>2817</v>
      </c>
      <c r="E6" s="9">
        <v>2798</v>
      </c>
      <c r="F6" s="8">
        <v>76</v>
      </c>
      <c r="G6" s="9">
        <v>72.748</v>
      </c>
      <c r="H6" s="8"/>
    </row>
    <row r="7" s="3" customFormat="1" ht="34" customHeight="1" spans="1:8">
      <c r="A7" s="10" t="s">
        <v>9</v>
      </c>
      <c r="B7" s="11"/>
      <c r="C7" s="11"/>
      <c r="D7" s="12">
        <f>SUM(D4:D6)</f>
        <v>8656</v>
      </c>
      <c r="E7" s="13">
        <f>SUM(E4:E6)</f>
        <v>8580</v>
      </c>
      <c r="F7" s="12">
        <f>SUM(F4:F6)</f>
        <v>760.1525</v>
      </c>
      <c r="G7" s="13">
        <f>SUM(G4:G6)</f>
        <v>748.268</v>
      </c>
      <c r="H7" s="12"/>
    </row>
    <row r="8" ht="72" customHeight="1" spans="1:8">
      <c r="A8" s="14" t="s">
        <v>35</v>
      </c>
      <c r="B8" s="14"/>
      <c r="C8" s="14"/>
      <c r="D8" s="14"/>
      <c r="E8" s="14"/>
      <c r="F8" s="14"/>
      <c r="G8" s="14"/>
      <c r="H8" s="14"/>
    </row>
  </sheetData>
  <mergeCells count="4">
    <mergeCell ref="A1:H1"/>
    <mergeCell ref="A2:H2"/>
    <mergeCell ref="A7:C7"/>
    <mergeCell ref="A8:H8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</vt:lpstr>
      <vt:lpstr>实际兑现定向补助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2018-10-15T09:59:00Z</dcterms:created>
  <dcterms:modified xsi:type="dcterms:W3CDTF">2019-01-16T08:49:33Z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