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1">'表二一般公共预算支出表'!$A$6:$F$14</definedName>
  </definedNames>
  <calcPr fullCalcOnLoad="1"/>
</workbook>
</file>

<file path=xl/sharedStrings.xml><?xml version="1.0" encoding="utf-8"?>
<sst xmlns="http://schemas.openxmlformats.org/spreadsheetml/2006/main" count="281" uniqueCount="194">
  <si>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</si>
  <si>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</si>
  <si>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</si>
  <si>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</si>
  <si>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</si>
  <si>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</si>
  <si>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</si>
  <si>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</si>
  <si>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</si>
  <si>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</si>
  <si>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</si>
  <si>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</si>
  <si>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</si>
  <si>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</si>
  <si>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</si>
  <si>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</si>
  <si>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</si>
  <si>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</si>
  <si>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</si>
  <si>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</si>
  <si>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</si>
  <si>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</si>
  <si>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</si>
  <si>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</si>
  <si>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</si>
  <si>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</si>
  <si>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</si>
  <si>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</si>
  <si>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</si>
  <si>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</si>
  <si>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</si>
  <si>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</si>
  <si>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</si>
  <si>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</si>
  <si>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</si>
  <si>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</si>
  <si>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</si>
  <si>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</si>
  <si>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</si>
  <si>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</si>
  <si>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</si>
  <si>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</si>
  <si>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</si>
  <si>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</si>
  <si>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</si>
  <si>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</si>
  <si>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</si>
  <si>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</si>
  <si>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</si>
  <si>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</si>
  <si>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</si>
  <si>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</si>
  <si>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</si>
  <si>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</si>
  <si>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</si>
  <si>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</si>
  <si>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</si>
  <si>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</si>
  <si>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</si>
  <si>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</si>
  <si>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</si>
  <si>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</si>
  <si>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</si>
  <si>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</si>
  <si>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</si>
  <si>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</si>
  <si>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</si>
  <si>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</si>
  <si>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</si>
  <si>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</si>
  <si>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</si>
  <si>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</si>
  <si>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</si>
  <si>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</si>
  <si>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</si>
  <si>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</si>
  <si>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</si>
  <si>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</si>
  <si>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</si>
  <si>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</si>
  <si>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</si>
  <si>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</si>
  <si>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</si>
  <si>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</si>
  <si>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</si>
  <si>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</si>
  <si>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</si>
  <si>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</si>
  <si>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</si>
  <si>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</si>
  <si>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</si>
  <si>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</si>
  <si>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</si>
  <si>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</si>
  <si>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</si>
  <si>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</si>
  <si>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</si>
  <si>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</si>
  <si>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</si>
  <si>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</si>
  <si>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</si>
  <si>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</si>
  <si>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</si>
  <si>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</si>
  <si>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</si>
  <si>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</si>
  <si>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</si>
  <si>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</si>
  <si>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2082699</t>
  </si>
  <si>
    <t>行政运行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</si>
  <si>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</si>
  <si>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</si>
  <si>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</si>
  <si>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</si>
  <si>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</si>
  <si>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</si>
  <si>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</si>
  <si>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t>合计</t>
  </si>
  <si>
    <t>10</t>
  </si>
  <si>
    <t>其他工资福利支出</t>
  </si>
  <si>
    <t>99</t>
  </si>
  <si>
    <t>06</t>
  </si>
  <si>
    <t>伙食补助</t>
  </si>
  <si>
    <t>公务员医疗补助缴费</t>
  </si>
  <si>
    <t>502</t>
  </si>
  <si>
    <t>办公经费</t>
  </si>
  <si>
    <t>02</t>
  </si>
  <si>
    <t>公务接待</t>
  </si>
  <si>
    <t>公务用车运行</t>
  </si>
  <si>
    <t>维修（护）费</t>
  </si>
  <si>
    <t>302</t>
  </si>
  <si>
    <t>机关商品和服务支出</t>
  </si>
  <si>
    <t>机关商品和服务支出</t>
  </si>
  <si>
    <t>其他商品和服务支出</t>
  </si>
  <si>
    <t>公务接待</t>
  </si>
  <si>
    <t>99</t>
  </si>
  <si>
    <t>其他对个人和家庭补助</t>
  </si>
  <si>
    <t>职工基本医疗保险</t>
  </si>
  <si>
    <t>其他社会保险缴费</t>
  </si>
  <si>
    <t>其他工资福利支出</t>
  </si>
  <si>
    <t>办公费</t>
  </si>
  <si>
    <t>印刷费</t>
  </si>
  <si>
    <t>水电费</t>
  </si>
  <si>
    <t>邮电费</t>
  </si>
  <si>
    <t>取暖费</t>
  </si>
  <si>
    <t>差旅费</t>
  </si>
  <si>
    <t>工会经费</t>
  </si>
  <si>
    <t>福利费</t>
  </si>
  <si>
    <t>维修（护）费</t>
  </si>
  <si>
    <t>对个人和家庭补助</t>
  </si>
  <si>
    <t>05/06</t>
  </si>
  <si>
    <t>07</t>
  </si>
  <si>
    <t>11</t>
  </si>
  <si>
    <t>28</t>
  </si>
  <si>
    <t>29</t>
  </si>
  <si>
    <t>17</t>
  </si>
  <si>
    <t>31</t>
  </si>
  <si>
    <t>13</t>
  </si>
  <si>
    <t>2082699</t>
  </si>
  <si>
    <t>财政对其他基本养老保险基金的补助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</si>
  <si>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</si>
  <si>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</si>
  <si>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</si>
  <si>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</si>
  <si>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</si>
  <si>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</si>
  <si>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</si>
  <si>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</si>
  <si>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t>(二十一）灾害防治及应急管理支出</t>
  </si>
  <si>
    <t>灾害防治及应急管理支出</t>
  </si>
  <si>
    <r>
      <t>2</t>
    </r>
    <r>
      <rPr>
        <sz val="11"/>
        <color indexed="8"/>
        <rFont val="宋体"/>
        <family val="0"/>
      </rPr>
      <t>240101</t>
    </r>
  </si>
  <si>
    <t>5</t>
  </si>
  <si>
    <t>2240106</t>
  </si>
  <si>
    <t>安全监管</t>
  </si>
  <si>
    <t>3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</si>
  <si>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</si>
  <si>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</si>
  <si>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</si>
  <si>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住房公积金</t>
  </si>
  <si>
    <t>会议费</t>
  </si>
  <si>
    <t>培训费</t>
  </si>
  <si>
    <r>
      <t>1</t>
    </r>
    <r>
      <rPr>
        <sz val="11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</si>
  <si>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6</t>
    </r>
  </si>
  <si>
    <r>
      <t>1</t>
    </r>
    <r>
      <rPr>
        <sz val="11"/>
        <color indexed="8"/>
        <rFont val="宋体"/>
        <family val="0"/>
      </rPr>
      <t>3</t>
    </r>
  </si>
  <si>
    <t>03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</si>
  <si>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</si>
  <si>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</si>
  <si>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</si>
  <si>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</si>
  <si>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二十一、灾害防治及应急管理支出</t>
  </si>
  <si>
    <r>
      <t>2</t>
    </r>
    <r>
      <rPr>
        <sz val="10.5"/>
        <color indexed="8"/>
        <rFont val="宋体"/>
        <family val="0"/>
      </rPr>
      <t>101103</t>
    </r>
  </si>
  <si>
    <t>2210201</t>
  </si>
  <si>
    <t>其他市场监督管理事务</t>
  </si>
  <si>
    <t>其他市场监督管理事务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</si>
</sst>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0" xfId="0" applyNumberFormat="1" applyFont="1" applyAlignment="1">
      <alignment horizontal="justify" vertical="center"/>
    </xf>
    <xf numFmtId="49" fontId="0" fillId="0" borderId="10" xfId="0" applyNumberForma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 thickBot="1">
      <c r="A2" s="73" t="s">
        <v>70</v>
      </c>
      <c r="B2" s="74"/>
      <c r="C2" s="12"/>
      <c r="D2" s="12"/>
      <c r="E2" s="72" t="s">
        <v>69</v>
      </c>
      <c r="F2" s="72"/>
    </row>
    <row r="3" spans="1:6" ht="29.25" customHeight="1">
      <c r="A3" s="69" t="s">
        <v>1</v>
      </c>
      <c r="B3" s="70"/>
      <c r="C3" s="69" t="s">
        <v>2</v>
      </c>
      <c r="D3" s="71"/>
      <c r="E3" s="71"/>
      <c r="F3" s="70"/>
    </row>
    <row r="4" spans="1:6" ht="24.75" customHeight="1">
      <c r="A4" s="20" t="s">
        <v>3</v>
      </c>
      <c r="B4" s="20" t="s">
        <v>4</v>
      </c>
      <c r="C4" s="20" t="s">
        <v>3</v>
      </c>
      <c r="D4" s="20" t="s">
        <v>5</v>
      </c>
      <c r="E4" s="21" t="s">
        <v>6</v>
      </c>
      <c r="F4" s="21" t="s">
        <v>7</v>
      </c>
    </row>
    <row r="5" spans="1:6" ht="33.75" customHeight="1">
      <c r="A5" s="56" t="s">
        <v>8</v>
      </c>
      <c r="B5" s="55">
        <v>155.74</v>
      </c>
      <c r="C5" s="55" t="s">
        <v>9</v>
      </c>
      <c r="D5" s="55">
        <v>155.74</v>
      </c>
      <c r="E5" s="55">
        <v>155.74</v>
      </c>
      <c r="F5" s="55"/>
    </row>
    <row r="6" spans="1:6" ht="33.75" customHeight="1">
      <c r="A6" s="56" t="s">
        <v>10</v>
      </c>
      <c r="B6" s="55">
        <v>155.74</v>
      </c>
      <c r="C6" s="56" t="s">
        <v>11</v>
      </c>
      <c r="D6" s="55"/>
      <c r="E6" s="55"/>
      <c r="F6" s="55"/>
    </row>
    <row r="7" spans="1:6" ht="33.75" customHeight="1">
      <c r="A7" s="56" t="s">
        <v>12</v>
      </c>
      <c r="B7" s="55"/>
      <c r="C7" s="56" t="s">
        <v>13</v>
      </c>
      <c r="D7" s="55"/>
      <c r="E7" s="55"/>
      <c r="F7" s="55"/>
    </row>
    <row r="8" spans="1:6" ht="33.75" customHeight="1">
      <c r="A8" s="56"/>
      <c r="B8" s="55"/>
      <c r="C8" s="56" t="s">
        <v>14</v>
      </c>
      <c r="D8" s="55"/>
      <c r="E8" s="55"/>
      <c r="F8" s="55"/>
    </row>
    <row r="9" spans="1:6" ht="33.75" customHeight="1">
      <c r="A9" s="56" t="s">
        <v>15</v>
      </c>
      <c r="B9" s="55"/>
      <c r="C9" s="56" t="s">
        <v>16</v>
      </c>
      <c r="D9" s="55"/>
      <c r="E9" s="55"/>
      <c r="F9" s="55"/>
    </row>
    <row r="10" spans="1:6" ht="33.75" customHeight="1">
      <c r="A10" s="56" t="s">
        <v>10</v>
      </c>
      <c r="B10" s="55"/>
      <c r="C10" s="56" t="s">
        <v>168</v>
      </c>
      <c r="D10" s="55">
        <v>155.74</v>
      </c>
      <c r="E10" s="55">
        <v>155.74</v>
      </c>
      <c r="F10" s="55"/>
    </row>
    <row r="11" spans="1:6" ht="33.75" customHeight="1">
      <c r="A11" s="56" t="s">
        <v>12</v>
      </c>
      <c r="B11" s="55"/>
      <c r="C11" s="56" t="s">
        <v>17</v>
      </c>
      <c r="D11" s="55"/>
      <c r="E11" s="55"/>
      <c r="F11" s="55"/>
    </row>
    <row r="12" spans="1:6" ht="33.75" customHeight="1">
      <c r="A12" s="55"/>
      <c r="B12" s="55"/>
      <c r="C12" s="56"/>
      <c r="D12" s="55"/>
      <c r="E12" s="55"/>
      <c r="F12" s="55"/>
    </row>
    <row r="13" spans="1:6" ht="33.75" customHeight="1">
      <c r="A13" s="55"/>
      <c r="B13" s="55"/>
      <c r="C13" s="56" t="s">
        <v>18</v>
      </c>
      <c r="D13" s="55"/>
      <c r="E13" s="55"/>
      <c r="F13" s="55"/>
    </row>
    <row r="14" spans="1:6" ht="33.75" customHeight="1">
      <c r="A14" s="55"/>
      <c r="B14" s="55"/>
      <c r="C14" s="55"/>
      <c r="D14" s="55"/>
      <c r="E14" s="55"/>
      <c r="F14" s="55"/>
    </row>
    <row r="15" spans="1:6" ht="33.75" customHeight="1">
      <c r="A15" s="55" t="s">
        <v>19</v>
      </c>
      <c r="B15" s="55">
        <f>B6+B9</f>
        <v>155.74</v>
      </c>
      <c r="C15" s="55" t="s">
        <v>20</v>
      </c>
      <c r="D15" s="55">
        <f>D5</f>
        <v>155.74</v>
      </c>
      <c r="E15" s="55">
        <f>E5</f>
        <v>155.74</v>
      </c>
      <c r="F15" s="55"/>
    </row>
    <row r="16" ht="24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7109375" style="31" customWidth="1"/>
    <col min="2" max="2" width="18.28125" style="31" customWidth="1"/>
    <col min="3" max="3" width="14.00390625" style="31" customWidth="1"/>
    <col min="4" max="4" width="13.57421875" style="31" customWidth="1"/>
    <col min="5" max="5" width="12.421875" style="31" customWidth="1"/>
    <col min="6" max="6" width="12.00390625" style="31" customWidth="1"/>
    <col min="7" max="16384" width="9.00390625" style="31" customWidth="1"/>
  </cols>
  <sheetData>
    <row r="1" spans="1:6" ht="36" customHeight="1">
      <c r="A1" s="29"/>
      <c r="B1" s="30"/>
      <c r="C1" s="14" t="s">
        <v>29</v>
      </c>
      <c r="D1" s="30"/>
      <c r="E1" s="30"/>
      <c r="F1" s="30"/>
    </row>
    <row r="2" spans="1:6" ht="16.5" customHeight="1">
      <c r="A2" s="77" t="s">
        <v>71</v>
      </c>
      <c r="B2" s="78"/>
      <c r="C2" s="78"/>
      <c r="D2" s="78"/>
      <c r="E2" s="78"/>
      <c r="F2" s="78"/>
    </row>
    <row r="3" spans="1:6" ht="45" customHeight="1">
      <c r="A3" s="75" t="s">
        <v>21</v>
      </c>
      <c r="B3" s="75"/>
      <c r="C3" s="76" t="s">
        <v>185</v>
      </c>
      <c r="D3" s="75"/>
      <c r="E3" s="75"/>
      <c r="F3" s="75" t="s">
        <v>22</v>
      </c>
    </row>
    <row r="4" spans="1:6" ht="45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75"/>
    </row>
    <row r="5" spans="1:6" ht="45" customHeight="1">
      <c r="A5" s="9">
        <v>224</v>
      </c>
      <c r="B5" s="56" t="s">
        <v>169</v>
      </c>
      <c r="C5" s="9">
        <f>D5+E5</f>
        <v>155.74</v>
      </c>
      <c r="D5" s="9">
        <v>147.74</v>
      </c>
      <c r="E5" s="9">
        <v>8</v>
      </c>
      <c r="F5" s="9"/>
    </row>
    <row r="6" spans="1:6" ht="27" customHeight="1">
      <c r="A6" s="57" t="s">
        <v>170</v>
      </c>
      <c r="B6" s="24" t="s">
        <v>109</v>
      </c>
      <c r="C6" s="9">
        <f aca="true" t="shared" si="0" ref="C6:C13">D6+E6</f>
        <v>115.2</v>
      </c>
      <c r="D6" s="35">
        <v>110.2</v>
      </c>
      <c r="E6" s="57" t="s">
        <v>171</v>
      </c>
      <c r="F6" s="32"/>
    </row>
    <row r="7" spans="1:6" ht="27" customHeight="1">
      <c r="A7" s="57" t="s">
        <v>172</v>
      </c>
      <c r="B7" s="57" t="s">
        <v>173</v>
      </c>
      <c r="C7" s="9">
        <f t="shared" si="0"/>
        <v>3.91</v>
      </c>
      <c r="D7" s="35">
        <v>0.91</v>
      </c>
      <c r="E7" s="57" t="s">
        <v>174</v>
      </c>
      <c r="F7" s="32"/>
    </row>
    <row r="8" spans="1:6" ht="27" customHeight="1">
      <c r="A8" s="24" t="s">
        <v>108</v>
      </c>
      <c r="B8" s="24" t="s">
        <v>110</v>
      </c>
      <c r="C8" s="9">
        <f t="shared" si="0"/>
        <v>16.8</v>
      </c>
      <c r="D8" s="35">
        <v>16.8</v>
      </c>
      <c r="E8" s="32"/>
      <c r="F8" s="32"/>
    </row>
    <row r="9" spans="1:6" ht="27" customHeight="1">
      <c r="A9" s="24" t="s">
        <v>111</v>
      </c>
      <c r="B9" s="24" t="s">
        <v>112</v>
      </c>
      <c r="C9" s="9">
        <f t="shared" si="0"/>
        <v>0.17</v>
      </c>
      <c r="D9" s="35">
        <v>0.17</v>
      </c>
      <c r="E9" s="32"/>
      <c r="F9" s="32"/>
    </row>
    <row r="10" spans="1:6" ht="27" customHeight="1">
      <c r="A10" s="24" t="s">
        <v>113</v>
      </c>
      <c r="B10" s="24" t="s">
        <v>114</v>
      </c>
      <c r="C10" s="9">
        <f t="shared" si="0"/>
        <v>0.59</v>
      </c>
      <c r="D10" s="35">
        <v>0.59</v>
      </c>
      <c r="E10" s="32"/>
      <c r="F10" s="32"/>
    </row>
    <row r="11" spans="1:6" ht="27" customHeight="1">
      <c r="A11" s="24" t="s">
        <v>115</v>
      </c>
      <c r="B11" s="24" t="s">
        <v>116</v>
      </c>
      <c r="C11" s="9">
        <f t="shared" si="0"/>
        <v>6.72</v>
      </c>
      <c r="D11" s="35">
        <v>6.72</v>
      </c>
      <c r="E11" s="32"/>
      <c r="F11" s="32"/>
    </row>
    <row r="12" spans="1:6" ht="27" customHeight="1">
      <c r="A12" s="57" t="s">
        <v>175</v>
      </c>
      <c r="B12" s="57" t="s">
        <v>176</v>
      </c>
      <c r="C12" s="9">
        <f t="shared" si="0"/>
        <v>2.52</v>
      </c>
      <c r="D12" s="35">
        <v>2.52</v>
      </c>
      <c r="E12" s="32"/>
      <c r="F12" s="32"/>
    </row>
    <row r="13" spans="1:6" ht="27" customHeight="1">
      <c r="A13" s="57" t="s">
        <v>177</v>
      </c>
      <c r="B13" s="57" t="s">
        <v>178</v>
      </c>
      <c r="C13" s="35">
        <f t="shared" si="0"/>
        <v>9.83</v>
      </c>
      <c r="D13" s="35">
        <v>9.83</v>
      </c>
      <c r="E13" s="32"/>
      <c r="F13" s="32"/>
    </row>
    <row r="14" spans="1:6" ht="27" customHeight="1">
      <c r="A14" s="33" t="s">
        <v>117</v>
      </c>
      <c r="B14" s="33"/>
      <c r="C14" s="33">
        <f>SUM(C6:C13)</f>
        <v>155.74</v>
      </c>
      <c r="D14" s="33">
        <f>SUM(D6:D13)</f>
        <v>147.74</v>
      </c>
      <c r="E14" s="54">
        <f>E6+E7</f>
        <v>8</v>
      </c>
      <c r="F14" s="33"/>
    </row>
    <row r="15" ht="27" customHeight="1"/>
    <row r="16" ht="27" customHeight="1"/>
    <row r="17" ht="27" customHeight="1"/>
    <row r="18" ht="27" customHeight="1"/>
  </sheetData>
  <sheetProtection/>
  <mergeCells count="4"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scale="99" r:id="rId1"/>
  <ignoredErrors>
    <ignoredError sqref="E6:E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5">
      <selection activeCell="H7" sqref="H7"/>
    </sheetView>
  </sheetViews>
  <sheetFormatPr defaultColWidth="9.140625" defaultRowHeight="15"/>
  <cols>
    <col min="1" max="1" width="5.8515625" style="0" customWidth="1"/>
    <col min="2" max="2" width="4.421875" style="36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6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</row>
    <row r="2" spans="2:10" ht="21" customHeight="1">
      <c r="B2" s="45"/>
      <c r="J2" s="26"/>
    </row>
    <row r="3" spans="1:10" ht="33" customHeight="1">
      <c r="A3" s="87" t="s">
        <v>86</v>
      </c>
      <c r="B3" s="87"/>
      <c r="C3" s="87"/>
      <c r="D3" s="87"/>
      <c r="E3" s="87" t="s">
        <v>95</v>
      </c>
      <c r="F3" s="87"/>
      <c r="G3" s="87"/>
      <c r="H3" s="87"/>
      <c r="I3" s="87"/>
      <c r="J3" s="87" t="s">
        <v>22</v>
      </c>
    </row>
    <row r="4" spans="1:10" ht="30.75" customHeight="1">
      <c r="A4" s="87" t="s">
        <v>23</v>
      </c>
      <c r="B4" s="87"/>
      <c r="C4" s="87" t="s">
        <v>98</v>
      </c>
      <c r="D4" s="87" t="s">
        <v>96</v>
      </c>
      <c r="E4" s="87" t="s">
        <v>97</v>
      </c>
      <c r="F4" s="87"/>
      <c r="G4" s="87" t="s">
        <v>98</v>
      </c>
      <c r="H4" s="89" t="s">
        <v>106</v>
      </c>
      <c r="I4" s="87" t="s">
        <v>107</v>
      </c>
      <c r="J4" s="87"/>
    </row>
    <row r="5" spans="1:10" ht="30.75" customHeight="1">
      <c r="A5" s="27" t="s">
        <v>87</v>
      </c>
      <c r="B5" s="37" t="s">
        <v>88</v>
      </c>
      <c r="C5" s="87"/>
      <c r="D5" s="87"/>
      <c r="E5" s="20" t="s">
        <v>87</v>
      </c>
      <c r="F5" s="37" t="s">
        <v>88</v>
      </c>
      <c r="G5" s="87"/>
      <c r="H5" s="90"/>
      <c r="I5" s="87"/>
      <c r="J5" s="20"/>
    </row>
    <row r="6" spans="1:10" ht="25.5" customHeight="1">
      <c r="A6" s="25">
        <v>501</v>
      </c>
      <c r="B6" s="22"/>
      <c r="C6" s="9" t="s">
        <v>89</v>
      </c>
      <c r="D6" s="9"/>
      <c r="E6" s="28">
        <v>301</v>
      </c>
      <c r="F6" s="23"/>
      <c r="G6" s="9" t="s">
        <v>99</v>
      </c>
      <c r="H6" s="9"/>
      <c r="I6" s="9"/>
      <c r="J6" s="9"/>
    </row>
    <row r="7" spans="1:10" ht="25.5" customHeight="1">
      <c r="A7" s="79"/>
      <c r="B7" s="80" t="s">
        <v>90</v>
      </c>
      <c r="C7" s="75" t="s">
        <v>93</v>
      </c>
      <c r="D7" s="75">
        <f>H7+H8+H9</f>
        <v>90.16</v>
      </c>
      <c r="E7" s="75"/>
      <c r="F7" s="38" t="s">
        <v>90</v>
      </c>
      <c r="G7" s="9" t="s">
        <v>100</v>
      </c>
      <c r="H7" s="9">
        <v>24.84</v>
      </c>
      <c r="I7" s="9"/>
      <c r="J7" s="9"/>
    </row>
    <row r="8" spans="1:10" ht="25.5" customHeight="1">
      <c r="A8" s="79"/>
      <c r="B8" s="80"/>
      <c r="C8" s="75"/>
      <c r="D8" s="75"/>
      <c r="E8" s="75"/>
      <c r="F8" s="38" t="s">
        <v>91</v>
      </c>
      <c r="G8" s="9" t="s">
        <v>101</v>
      </c>
      <c r="H8" s="9">
        <v>58.52</v>
      </c>
      <c r="I8" s="9"/>
      <c r="J8" s="9"/>
    </row>
    <row r="9" spans="1:10" ht="25.5" customHeight="1">
      <c r="A9" s="79"/>
      <c r="B9" s="80"/>
      <c r="C9" s="75"/>
      <c r="D9" s="75"/>
      <c r="E9" s="75"/>
      <c r="F9" s="38" t="s">
        <v>92</v>
      </c>
      <c r="G9" s="9" t="s">
        <v>102</v>
      </c>
      <c r="H9" s="9">
        <v>6.8</v>
      </c>
      <c r="I9" s="9"/>
      <c r="J9" s="9"/>
    </row>
    <row r="10" spans="1:10" ht="30" customHeight="1">
      <c r="A10" s="79"/>
      <c r="B10" s="80" t="s">
        <v>91</v>
      </c>
      <c r="C10" s="75" t="s">
        <v>94</v>
      </c>
      <c r="D10" s="75">
        <f>H10+H11+H12+H13</f>
        <v>26.8</v>
      </c>
      <c r="E10" s="75"/>
      <c r="F10" s="38" t="s">
        <v>103</v>
      </c>
      <c r="G10" s="9" t="s">
        <v>105</v>
      </c>
      <c r="H10" s="9">
        <v>16.8</v>
      </c>
      <c r="I10" s="9"/>
      <c r="J10" s="9"/>
    </row>
    <row r="11" spans="1:10" ht="25.5" customHeight="1">
      <c r="A11" s="79"/>
      <c r="B11" s="80"/>
      <c r="C11" s="75"/>
      <c r="D11" s="75"/>
      <c r="E11" s="75"/>
      <c r="F11" s="38" t="s">
        <v>118</v>
      </c>
      <c r="G11" s="9" t="s">
        <v>137</v>
      </c>
      <c r="H11" s="9">
        <v>6.72</v>
      </c>
      <c r="I11" s="9"/>
      <c r="J11" s="9"/>
    </row>
    <row r="12" spans="1:10" ht="25.5" customHeight="1">
      <c r="A12" s="79"/>
      <c r="B12" s="80"/>
      <c r="C12" s="75"/>
      <c r="D12" s="75"/>
      <c r="E12" s="75"/>
      <c r="F12" s="39">
        <v>11</v>
      </c>
      <c r="G12" s="9" t="s">
        <v>123</v>
      </c>
      <c r="H12" s="9">
        <v>2.52</v>
      </c>
      <c r="I12" s="9"/>
      <c r="J12" s="9"/>
    </row>
    <row r="13" spans="1:10" ht="25.5" customHeight="1">
      <c r="A13" s="79"/>
      <c r="B13" s="80"/>
      <c r="C13" s="75"/>
      <c r="D13" s="75"/>
      <c r="E13" s="75"/>
      <c r="F13" s="39">
        <v>12</v>
      </c>
      <c r="G13" s="9" t="s">
        <v>138</v>
      </c>
      <c r="H13" s="9">
        <v>0.76</v>
      </c>
      <c r="I13" s="9"/>
      <c r="J13" s="9"/>
    </row>
    <row r="14" spans="1:10" ht="25.5" customHeight="1">
      <c r="A14" s="60"/>
      <c r="B14" s="61" t="s">
        <v>184</v>
      </c>
      <c r="C14" s="62" t="s">
        <v>178</v>
      </c>
      <c r="D14" s="9">
        <f>H14</f>
        <v>9.83</v>
      </c>
      <c r="E14" s="9"/>
      <c r="F14" s="59" t="s">
        <v>183</v>
      </c>
      <c r="G14" s="62" t="s">
        <v>178</v>
      </c>
      <c r="H14" s="9">
        <v>9.83</v>
      </c>
      <c r="I14" s="9"/>
      <c r="J14" s="9"/>
    </row>
    <row r="15" spans="1:10" ht="24.75" customHeight="1">
      <c r="A15" s="79"/>
      <c r="B15" s="80" t="s">
        <v>120</v>
      </c>
      <c r="C15" s="75" t="s">
        <v>119</v>
      </c>
      <c r="D15" s="75">
        <f>H15+H16</f>
        <v>6.3</v>
      </c>
      <c r="E15" s="75"/>
      <c r="F15" s="41" t="s">
        <v>121</v>
      </c>
      <c r="G15" s="42" t="s">
        <v>122</v>
      </c>
      <c r="H15" s="42">
        <v>0</v>
      </c>
      <c r="I15" s="9"/>
      <c r="J15" s="9"/>
    </row>
    <row r="16" spans="1:10" ht="25.5" customHeight="1">
      <c r="A16" s="79"/>
      <c r="B16" s="80"/>
      <c r="C16" s="75"/>
      <c r="D16" s="75"/>
      <c r="E16" s="75"/>
      <c r="F16" s="43">
        <v>99</v>
      </c>
      <c r="G16" s="9" t="s">
        <v>139</v>
      </c>
      <c r="H16" s="9">
        <v>6.3</v>
      </c>
      <c r="I16" s="9"/>
      <c r="J16" s="9"/>
    </row>
    <row r="17" spans="1:10" ht="25.5" customHeight="1">
      <c r="A17" s="25" t="s">
        <v>124</v>
      </c>
      <c r="B17" s="46"/>
      <c r="C17" s="9" t="s">
        <v>131</v>
      </c>
      <c r="D17" s="9"/>
      <c r="E17" s="38" t="s">
        <v>130</v>
      </c>
      <c r="F17" s="46"/>
      <c r="G17" s="9" t="s">
        <v>132</v>
      </c>
      <c r="H17" s="9"/>
      <c r="I17" s="9"/>
      <c r="J17" s="9"/>
    </row>
    <row r="18" spans="1:10" ht="25.5" customHeight="1">
      <c r="A18" s="84"/>
      <c r="B18" s="91" t="s">
        <v>90</v>
      </c>
      <c r="C18" s="81" t="s">
        <v>125</v>
      </c>
      <c r="D18" s="81">
        <f>I18+I19+I20+I21+I22+I23+I24+I25+I26+I27</f>
        <v>9.469999999999997</v>
      </c>
      <c r="E18" s="81"/>
      <c r="F18" s="38" t="s">
        <v>90</v>
      </c>
      <c r="G18" s="9" t="s">
        <v>140</v>
      </c>
      <c r="H18" s="53"/>
      <c r="I18" s="9">
        <v>1.4</v>
      </c>
      <c r="J18" s="9"/>
    </row>
    <row r="19" spans="1:10" ht="25.5" customHeight="1">
      <c r="A19" s="85"/>
      <c r="B19" s="92"/>
      <c r="C19" s="82"/>
      <c r="D19" s="82"/>
      <c r="E19" s="82"/>
      <c r="F19" s="38" t="s">
        <v>126</v>
      </c>
      <c r="G19" s="9" t="s">
        <v>141</v>
      </c>
      <c r="H19" s="53"/>
      <c r="I19" s="9">
        <v>0.35</v>
      </c>
      <c r="J19" s="9"/>
    </row>
    <row r="20" spans="1:10" ht="25.5" customHeight="1">
      <c r="A20" s="85"/>
      <c r="B20" s="92"/>
      <c r="C20" s="82"/>
      <c r="D20" s="82"/>
      <c r="E20" s="82"/>
      <c r="F20" s="38" t="s">
        <v>150</v>
      </c>
      <c r="G20" s="9" t="s">
        <v>142</v>
      </c>
      <c r="H20" s="53"/>
      <c r="I20" s="9">
        <v>0.7</v>
      </c>
      <c r="J20" s="9"/>
    </row>
    <row r="21" spans="1:10" ht="25.5" customHeight="1">
      <c r="A21" s="85"/>
      <c r="B21" s="92"/>
      <c r="C21" s="82"/>
      <c r="D21" s="82"/>
      <c r="E21" s="82"/>
      <c r="F21" s="41" t="s">
        <v>151</v>
      </c>
      <c r="G21" s="42" t="s">
        <v>143</v>
      </c>
      <c r="H21" s="53"/>
      <c r="I21" s="42">
        <v>1.4</v>
      </c>
      <c r="J21" s="44"/>
    </row>
    <row r="22" spans="1:10" ht="25.5" customHeight="1">
      <c r="A22" s="85"/>
      <c r="B22" s="92"/>
      <c r="C22" s="82"/>
      <c r="D22" s="82"/>
      <c r="E22" s="82"/>
      <c r="F22" s="41" t="s">
        <v>103</v>
      </c>
      <c r="G22" s="42" t="s">
        <v>144</v>
      </c>
      <c r="H22" s="53"/>
      <c r="I22" s="42">
        <v>0.7</v>
      </c>
      <c r="J22" s="44"/>
    </row>
    <row r="23" spans="1:10" ht="25.5" customHeight="1">
      <c r="A23" s="85"/>
      <c r="B23" s="92"/>
      <c r="C23" s="82"/>
      <c r="D23" s="82"/>
      <c r="E23" s="82"/>
      <c r="F23" s="41" t="s">
        <v>152</v>
      </c>
      <c r="G23" s="42" t="s">
        <v>145</v>
      </c>
      <c r="H23" s="53"/>
      <c r="I23" s="42">
        <v>1.68</v>
      </c>
      <c r="J23" s="44"/>
    </row>
    <row r="24" spans="1:10" ht="25.5" customHeight="1">
      <c r="A24" s="85"/>
      <c r="B24" s="92"/>
      <c r="C24" s="82"/>
      <c r="D24" s="82"/>
      <c r="E24" s="82"/>
      <c r="F24" s="41" t="s">
        <v>153</v>
      </c>
      <c r="G24" s="42" t="s">
        <v>146</v>
      </c>
      <c r="H24" s="53"/>
      <c r="I24" s="42">
        <v>1.8</v>
      </c>
      <c r="J24" s="44"/>
    </row>
    <row r="25" spans="1:10" ht="25.5" customHeight="1">
      <c r="A25" s="85"/>
      <c r="B25" s="92"/>
      <c r="C25" s="82"/>
      <c r="D25" s="82"/>
      <c r="E25" s="82"/>
      <c r="F25" s="41" t="s">
        <v>154</v>
      </c>
      <c r="G25" s="42" t="s">
        <v>147</v>
      </c>
      <c r="H25" s="53"/>
      <c r="I25" s="42">
        <v>0.04</v>
      </c>
      <c r="J25" s="44"/>
    </row>
    <row r="26" spans="1:10" ht="25.5" customHeight="1">
      <c r="A26" s="85"/>
      <c r="B26" s="92"/>
      <c r="C26" s="82"/>
      <c r="D26" s="82"/>
      <c r="E26" s="82"/>
      <c r="F26" s="59" t="s">
        <v>181</v>
      </c>
      <c r="G26" s="58" t="s">
        <v>179</v>
      </c>
      <c r="H26" s="53"/>
      <c r="I26" s="42">
        <v>0.7</v>
      </c>
      <c r="J26" s="44"/>
    </row>
    <row r="27" spans="1:10" ht="25.5" customHeight="1">
      <c r="A27" s="86"/>
      <c r="B27" s="93"/>
      <c r="C27" s="83"/>
      <c r="D27" s="83"/>
      <c r="E27" s="83"/>
      <c r="F27" s="59" t="s">
        <v>182</v>
      </c>
      <c r="G27" s="58" t="s">
        <v>180</v>
      </c>
      <c r="H27" s="53"/>
      <c r="I27" s="42">
        <v>0.7</v>
      </c>
      <c r="J27" s="44"/>
    </row>
    <row r="28" spans="1:10" ht="25.5" customHeight="1">
      <c r="A28" s="44"/>
      <c r="B28" s="46" t="s">
        <v>121</v>
      </c>
      <c r="C28" s="33" t="s">
        <v>134</v>
      </c>
      <c r="D28" s="42">
        <f>I28</f>
        <v>1.19</v>
      </c>
      <c r="E28" s="44"/>
      <c r="F28" s="41" t="s">
        <v>155</v>
      </c>
      <c r="G28" s="42" t="s">
        <v>127</v>
      </c>
      <c r="H28" s="53"/>
      <c r="I28" s="42">
        <v>1.19</v>
      </c>
      <c r="J28" s="44"/>
    </row>
    <row r="29" spans="1:10" ht="25.5" customHeight="1">
      <c r="A29" s="44"/>
      <c r="B29" s="46" t="s">
        <v>103</v>
      </c>
      <c r="C29" s="42" t="s">
        <v>128</v>
      </c>
      <c r="D29" s="42">
        <f>I29</f>
        <v>1.68</v>
      </c>
      <c r="E29" s="44"/>
      <c r="F29" s="41" t="s">
        <v>156</v>
      </c>
      <c r="G29" s="42" t="s">
        <v>128</v>
      </c>
      <c r="H29" s="53"/>
      <c r="I29" s="42">
        <v>1.68</v>
      </c>
      <c r="J29" s="44"/>
    </row>
    <row r="30" spans="1:10" ht="25.5" customHeight="1">
      <c r="A30" s="44"/>
      <c r="B30" s="46" t="s">
        <v>104</v>
      </c>
      <c r="C30" s="42" t="s">
        <v>129</v>
      </c>
      <c r="D30" s="42">
        <f>I30</f>
        <v>0.7</v>
      </c>
      <c r="E30" s="44"/>
      <c r="F30" s="41" t="s">
        <v>157</v>
      </c>
      <c r="G30" s="42" t="s">
        <v>148</v>
      </c>
      <c r="H30" s="53"/>
      <c r="I30" s="42">
        <v>0.7</v>
      </c>
      <c r="J30" s="44"/>
    </row>
    <row r="31" spans="1:10" ht="25.5" customHeight="1">
      <c r="A31" s="44"/>
      <c r="B31" s="46" t="s">
        <v>135</v>
      </c>
      <c r="C31" s="47" t="s">
        <v>133</v>
      </c>
      <c r="D31" s="42">
        <f>I31</f>
        <v>0.7</v>
      </c>
      <c r="E31" s="44"/>
      <c r="F31" s="41" t="s">
        <v>135</v>
      </c>
      <c r="G31" s="42" t="s">
        <v>133</v>
      </c>
      <c r="H31" s="53"/>
      <c r="I31" s="42">
        <v>0.7</v>
      </c>
      <c r="J31" s="44"/>
    </row>
    <row r="32" spans="1:10" ht="25.5" customHeight="1">
      <c r="A32" s="44">
        <v>509</v>
      </c>
      <c r="B32" s="46"/>
      <c r="C32" s="42" t="s">
        <v>149</v>
      </c>
      <c r="D32" s="48"/>
      <c r="E32" s="44">
        <v>303</v>
      </c>
      <c r="F32" s="41"/>
      <c r="G32" s="42" t="s">
        <v>149</v>
      </c>
      <c r="H32" s="53"/>
      <c r="I32" s="53"/>
      <c r="J32" s="44"/>
    </row>
    <row r="33" spans="1:10" ht="25.5" customHeight="1">
      <c r="A33" s="44"/>
      <c r="B33" s="46"/>
      <c r="C33" s="53" t="s">
        <v>136</v>
      </c>
      <c r="D33" s="53">
        <f>H33</f>
        <v>0.91</v>
      </c>
      <c r="E33" s="53"/>
      <c r="F33" s="41" t="s">
        <v>135</v>
      </c>
      <c r="G33" s="42" t="s">
        <v>136</v>
      </c>
      <c r="H33" s="53">
        <v>0.91</v>
      </c>
      <c r="I33" s="53"/>
      <c r="J33" s="44"/>
    </row>
    <row r="34" spans="1:10" ht="25.5" customHeight="1">
      <c r="A34" s="44"/>
      <c r="B34" s="79" t="s">
        <v>96</v>
      </c>
      <c r="C34" s="79"/>
      <c r="D34" s="53">
        <f>SUM(D7:D33)</f>
        <v>147.73999999999998</v>
      </c>
      <c r="E34" s="44"/>
      <c r="F34" s="41"/>
      <c r="G34" s="44"/>
      <c r="H34" s="53">
        <f>SUM(H7:H33)</f>
        <v>134</v>
      </c>
      <c r="I34" s="53">
        <f>SUM(I6:I33)</f>
        <v>13.739999999999995</v>
      </c>
      <c r="J34" s="44"/>
    </row>
    <row r="35" ht="19.5" customHeight="1">
      <c r="F35" s="40"/>
    </row>
    <row r="36" ht="19.5" customHeight="1">
      <c r="F36" s="40"/>
    </row>
    <row r="37" ht="19.5" customHeight="1">
      <c r="F37" s="40"/>
    </row>
    <row r="38" ht="19.5" customHeight="1">
      <c r="F38" s="40"/>
    </row>
    <row r="39" ht="19.5" customHeight="1">
      <c r="F39" s="40"/>
    </row>
    <row r="40" ht="19.5" customHeight="1">
      <c r="F40" s="40"/>
    </row>
    <row r="41" ht="19.5" customHeight="1">
      <c r="F41" s="40"/>
    </row>
    <row r="42" ht="19.5" customHeight="1">
      <c r="F42" s="40"/>
    </row>
    <row r="43" ht="19.5" customHeight="1">
      <c r="F43" s="40"/>
    </row>
    <row r="44" ht="19.5" customHeight="1">
      <c r="F44" s="40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  <row r="50" ht="19.5" customHeight="1">
      <c r="F50" s="40"/>
    </row>
    <row r="51" ht="19.5" customHeight="1">
      <c r="F51" s="40"/>
    </row>
    <row r="52" ht="19.5" customHeight="1">
      <c r="F52" s="40"/>
    </row>
    <row r="53" ht="19.5" customHeight="1">
      <c r="F53" s="40"/>
    </row>
    <row r="54" ht="19.5" customHeight="1">
      <c r="F54" s="40"/>
    </row>
    <row r="55" ht="19.5" customHeight="1">
      <c r="F55" s="40"/>
    </row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32">
    <mergeCell ref="G4:G5"/>
    <mergeCell ref="B7:B9"/>
    <mergeCell ref="A7:A9"/>
    <mergeCell ref="E4:F4"/>
    <mergeCell ref="C4:C5"/>
    <mergeCell ref="J3:J4"/>
    <mergeCell ref="A1:J1"/>
    <mergeCell ref="H4:H5"/>
    <mergeCell ref="E7:E9"/>
    <mergeCell ref="I4:I5"/>
    <mergeCell ref="D4:D5"/>
    <mergeCell ref="D7:D9"/>
    <mergeCell ref="A4:B4"/>
    <mergeCell ref="A3:D3"/>
    <mergeCell ref="E3:I3"/>
    <mergeCell ref="C18:C27"/>
    <mergeCell ref="A18:A27"/>
    <mergeCell ref="C7:C9"/>
    <mergeCell ref="A10:A13"/>
    <mergeCell ref="C10:C13"/>
    <mergeCell ref="A15:A16"/>
    <mergeCell ref="B18:B27"/>
    <mergeCell ref="B34:C34"/>
    <mergeCell ref="B10:B13"/>
    <mergeCell ref="B15:B16"/>
    <mergeCell ref="D10:D13"/>
    <mergeCell ref="E10:E13"/>
    <mergeCell ref="D15:D16"/>
    <mergeCell ref="E15:E16"/>
    <mergeCell ref="C15:C16"/>
    <mergeCell ref="E18:E27"/>
    <mergeCell ref="D18:D27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6" sqref="Q6"/>
    </sheetView>
  </sheetViews>
  <sheetFormatPr defaultColWidth="9.14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0.25" customHeight="1">
      <c r="A2" s="15"/>
      <c r="B2" s="11"/>
      <c r="C2" s="11"/>
      <c r="D2" s="11"/>
      <c r="E2" s="11"/>
      <c r="F2" s="11"/>
      <c r="G2" s="15"/>
      <c r="H2" s="11"/>
      <c r="I2" s="11"/>
      <c r="J2" s="11"/>
      <c r="K2" s="11"/>
      <c r="L2" s="11"/>
      <c r="M2" s="11"/>
      <c r="N2" s="11"/>
      <c r="O2" s="11"/>
      <c r="P2" s="11"/>
      <c r="Q2" s="94" t="s">
        <v>72</v>
      </c>
      <c r="R2" s="94"/>
    </row>
    <row r="3" spans="1:18" ht="48.75" customHeight="1">
      <c r="A3" s="95" t="s">
        <v>186</v>
      </c>
      <c r="B3" s="96"/>
      <c r="C3" s="96"/>
      <c r="D3" s="96"/>
      <c r="E3" s="96"/>
      <c r="F3" s="96"/>
      <c r="G3" s="95" t="s">
        <v>187</v>
      </c>
      <c r="H3" s="96"/>
      <c r="I3" s="96"/>
      <c r="J3" s="96"/>
      <c r="K3" s="96"/>
      <c r="L3" s="96"/>
      <c r="M3" s="95" t="s">
        <v>188</v>
      </c>
      <c r="N3" s="96"/>
      <c r="O3" s="96"/>
      <c r="P3" s="96"/>
      <c r="Q3" s="96"/>
      <c r="R3" s="96"/>
    </row>
    <row r="4" spans="1:18" ht="48.75" customHeight="1">
      <c r="A4" s="97" t="s">
        <v>5</v>
      </c>
      <c r="B4" s="99" t="s">
        <v>31</v>
      </c>
      <c r="C4" s="97" t="s">
        <v>32</v>
      </c>
      <c r="D4" s="97"/>
      <c r="E4" s="97"/>
      <c r="F4" s="99" t="s">
        <v>33</v>
      </c>
      <c r="G4" s="97" t="s">
        <v>5</v>
      </c>
      <c r="H4" s="99" t="s">
        <v>82</v>
      </c>
      <c r="I4" s="97" t="s">
        <v>32</v>
      </c>
      <c r="J4" s="97"/>
      <c r="K4" s="97"/>
      <c r="L4" s="99" t="s">
        <v>33</v>
      </c>
      <c r="M4" s="97" t="s">
        <v>5</v>
      </c>
      <c r="N4" s="99" t="s">
        <v>31</v>
      </c>
      <c r="O4" s="97" t="s">
        <v>32</v>
      </c>
      <c r="P4" s="97"/>
      <c r="Q4" s="97"/>
      <c r="R4" s="99" t="s">
        <v>33</v>
      </c>
    </row>
    <row r="5" spans="1:18" ht="52.5" customHeight="1">
      <c r="A5" s="97"/>
      <c r="B5" s="99"/>
      <c r="C5" s="7" t="s">
        <v>25</v>
      </c>
      <c r="D5" s="7" t="s">
        <v>34</v>
      </c>
      <c r="E5" s="7" t="s">
        <v>35</v>
      </c>
      <c r="F5" s="99"/>
      <c r="G5" s="97"/>
      <c r="H5" s="99"/>
      <c r="I5" s="7" t="s">
        <v>25</v>
      </c>
      <c r="J5" s="7" t="s">
        <v>34</v>
      </c>
      <c r="K5" s="7" t="s">
        <v>35</v>
      </c>
      <c r="L5" s="99"/>
      <c r="M5" s="97"/>
      <c r="N5" s="99"/>
      <c r="O5" s="7" t="s">
        <v>25</v>
      </c>
      <c r="P5" s="7" t="s">
        <v>34</v>
      </c>
      <c r="Q5" s="7" t="s">
        <v>35</v>
      </c>
      <c r="R5" s="99"/>
    </row>
    <row r="6" spans="1:18" ht="43.5" customHeight="1">
      <c r="A6" s="8">
        <f>C6+F6</f>
        <v>2.46</v>
      </c>
      <c r="B6" s="8"/>
      <c r="C6" s="8">
        <f>D6+E6</f>
        <v>1.44</v>
      </c>
      <c r="D6" s="31"/>
      <c r="E6" s="8">
        <v>1.44</v>
      </c>
      <c r="F6" s="8">
        <v>1.02</v>
      </c>
      <c r="G6" s="8">
        <v>2.46</v>
      </c>
      <c r="H6" s="8"/>
      <c r="I6" s="8">
        <v>1.44</v>
      </c>
      <c r="J6" s="8"/>
      <c r="K6" s="8">
        <v>1.44</v>
      </c>
      <c r="L6" s="8">
        <v>1.02</v>
      </c>
      <c r="M6" s="8">
        <f>O6+R6</f>
        <v>2.87</v>
      </c>
      <c r="N6" s="8"/>
      <c r="O6" s="8">
        <v>1.68</v>
      </c>
      <c r="P6" s="8"/>
      <c r="Q6" s="8">
        <v>1.68</v>
      </c>
      <c r="R6" s="8">
        <v>1.19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17" t="s">
        <v>81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8.75">
      <c r="A12" s="98" t="s">
        <v>83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0" t="s">
        <v>36</v>
      </c>
      <c r="B1" s="100"/>
      <c r="C1" s="100"/>
      <c r="D1" s="100"/>
      <c r="E1" s="100"/>
      <c r="F1" s="100"/>
    </row>
    <row r="2" spans="1:6" ht="21" customHeight="1">
      <c r="A2" s="3" t="s">
        <v>73</v>
      </c>
      <c r="E2" s="94" t="s">
        <v>74</v>
      </c>
      <c r="F2" s="94"/>
    </row>
    <row r="3" spans="1:6" ht="40.5" customHeight="1">
      <c r="A3" s="101" t="s">
        <v>23</v>
      </c>
      <c r="B3" s="101" t="s">
        <v>37</v>
      </c>
      <c r="C3" s="101" t="s">
        <v>38</v>
      </c>
      <c r="D3" s="101" t="s">
        <v>39</v>
      </c>
      <c r="E3" s="101"/>
      <c r="F3" s="101"/>
    </row>
    <row r="4" spans="1:6" ht="31.5" customHeight="1">
      <c r="A4" s="101"/>
      <c r="B4" s="101"/>
      <c r="C4" s="101"/>
      <c r="D4" s="18" t="s">
        <v>5</v>
      </c>
      <c r="E4" s="18" t="s">
        <v>26</v>
      </c>
      <c r="F4" s="18" t="s">
        <v>27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7" t="s">
        <v>5</v>
      </c>
      <c r="B20" s="97"/>
      <c r="C20" s="4"/>
      <c r="D20" s="4"/>
      <c r="E20" s="4"/>
      <c r="F20" s="4"/>
    </row>
    <row r="21" spans="1:6" ht="18.75">
      <c r="A21" s="98" t="s">
        <v>79</v>
      </c>
      <c r="B21" s="98"/>
      <c r="C21" s="98"/>
      <c r="D21" s="98"/>
      <c r="E21" s="98"/>
      <c r="F21" s="98"/>
    </row>
    <row r="22" spans="1:6" ht="18.75">
      <c r="A22" s="98" t="s">
        <v>84</v>
      </c>
      <c r="B22" s="98"/>
      <c r="C22" s="98"/>
      <c r="D22" s="98"/>
      <c r="E22" s="98"/>
      <c r="F22" s="9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B5" sqref="B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0" t="s">
        <v>85</v>
      </c>
      <c r="B1" s="100"/>
      <c r="C1" s="100"/>
      <c r="D1" s="100"/>
    </row>
    <row r="2" spans="1:4" ht="21" customHeight="1">
      <c r="A2" s="2"/>
      <c r="D2" s="19" t="s">
        <v>75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41</v>
      </c>
      <c r="B5" s="9">
        <v>155.74</v>
      </c>
      <c r="C5" s="10" t="s">
        <v>42</v>
      </c>
      <c r="D5" s="9"/>
    </row>
    <row r="6" spans="1:4" ht="27.75" customHeight="1">
      <c r="A6" s="10" t="s">
        <v>43</v>
      </c>
      <c r="B6" s="9"/>
      <c r="C6" s="10" t="s">
        <v>44</v>
      </c>
      <c r="D6" s="9"/>
    </row>
    <row r="7" spans="1:4" ht="27.75" customHeight="1">
      <c r="A7" s="10" t="s">
        <v>45</v>
      </c>
      <c r="B7" s="9"/>
      <c r="C7" s="10" t="s">
        <v>46</v>
      </c>
      <c r="D7" s="9"/>
    </row>
    <row r="8" spans="1:4" ht="27.75" customHeight="1">
      <c r="A8" s="10" t="s">
        <v>47</v>
      </c>
      <c r="B8" s="9"/>
      <c r="C8" s="10" t="s">
        <v>48</v>
      </c>
      <c r="D8" s="9"/>
    </row>
    <row r="9" spans="1:4" ht="27.75" customHeight="1">
      <c r="A9" s="10" t="s">
        <v>49</v>
      </c>
      <c r="B9" s="9"/>
      <c r="C9" s="10" t="s">
        <v>50</v>
      </c>
      <c r="D9" s="9"/>
    </row>
    <row r="10" spans="1:4" ht="27.75" customHeight="1">
      <c r="A10" s="9"/>
      <c r="B10" s="9"/>
      <c r="C10" s="10" t="s">
        <v>51</v>
      </c>
      <c r="D10" s="9"/>
    </row>
    <row r="11" spans="1:4" ht="27.75" customHeight="1">
      <c r="A11" s="9"/>
      <c r="B11" s="9"/>
      <c r="C11" s="56" t="s">
        <v>189</v>
      </c>
      <c r="D11" s="9">
        <v>155.74</v>
      </c>
    </row>
    <row r="12" spans="1:4" ht="27.75" customHeight="1">
      <c r="A12" s="9"/>
      <c r="B12" s="9"/>
      <c r="C12" s="10" t="s">
        <v>17</v>
      </c>
      <c r="D12" s="9"/>
    </row>
    <row r="13" spans="1:4" ht="27.75" customHeight="1">
      <c r="A13" s="9" t="s">
        <v>52</v>
      </c>
      <c r="B13" s="9">
        <v>155.74</v>
      </c>
      <c r="C13" s="9" t="s">
        <v>53</v>
      </c>
      <c r="D13" s="9">
        <f>D11</f>
        <v>155.74</v>
      </c>
    </row>
    <row r="14" spans="1:4" ht="27.75" customHeight="1">
      <c r="A14" s="10" t="s">
        <v>54</v>
      </c>
      <c r="B14" s="9"/>
      <c r="C14" s="9"/>
      <c r="D14" s="9"/>
    </row>
    <row r="15" spans="1:4" ht="27.75" customHeight="1">
      <c r="A15" s="10" t="s">
        <v>55</v>
      </c>
      <c r="B15" s="10"/>
      <c r="C15" s="10" t="s">
        <v>56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19</v>
      </c>
      <c r="B17" s="9">
        <f>B13</f>
        <v>155.74</v>
      </c>
      <c r="C17" s="9" t="s">
        <v>20</v>
      </c>
      <c r="D17" s="9">
        <f>D11</f>
        <v>155.74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C7" sqref="C7:C13"/>
    </sheetView>
  </sheetViews>
  <sheetFormatPr defaultColWidth="9.140625" defaultRowHeight="27.75" customHeight="1"/>
  <cols>
    <col min="2" max="2" width="18.281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7.75" customHeight="1">
      <c r="A2" s="6" t="s">
        <v>40</v>
      </c>
      <c r="K2" s="78" t="s">
        <v>72</v>
      </c>
      <c r="L2" s="78"/>
    </row>
    <row r="3" spans="1:12" ht="41.25" customHeight="1">
      <c r="A3" s="99" t="s">
        <v>58</v>
      </c>
      <c r="B3" s="99"/>
      <c r="C3" s="7" t="s">
        <v>5</v>
      </c>
      <c r="D3" s="7" t="s">
        <v>55</v>
      </c>
      <c r="E3" s="7" t="s">
        <v>59</v>
      </c>
      <c r="F3" s="7" t="s">
        <v>76</v>
      </c>
      <c r="G3" s="7" t="s">
        <v>60</v>
      </c>
      <c r="H3" s="7" t="s">
        <v>61</v>
      </c>
      <c r="I3" s="7" t="s">
        <v>62</v>
      </c>
      <c r="J3" s="7" t="s">
        <v>63</v>
      </c>
      <c r="K3" s="7" t="s">
        <v>64</v>
      </c>
      <c r="L3" s="7" t="s">
        <v>54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49">
        <v>224</v>
      </c>
      <c r="B5" s="56" t="s">
        <v>169</v>
      </c>
      <c r="C5" s="50"/>
      <c r="D5" s="50"/>
      <c r="E5" s="50"/>
      <c r="F5" s="4"/>
      <c r="G5" s="4"/>
      <c r="H5" s="4"/>
      <c r="I5" s="4"/>
      <c r="J5" s="4"/>
      <c r="K5" s="4"/>
      <c r="L5" s="4"/>
    </row>
    <row r="6" spans="1:12" ht="27.75" customHeight="1">
      <c r="A6" s="49">
        <v>2240101</v>
      </c>
      <c r="B6" s="49" t="s">
        <v>28</v>
      </c>
      <c r="C6" s="52">
        <f>E6</f>
        <v>115.2</v>
      </c>
      <c r="D6" s="52"/>
      <c r="E6" s="52">
        <v>115.2</v>
      </c>
      <c r="F6" s="4"/>
      <c r="G6" s="44"/>
      <c r="H6" s="44"/>
      <c r="I6" s="44"/>
      <c r="J6" s="4"/>
      <c r="K6" s="4"/>
      <c r="L6" s="4"/>
    </row>
    <row r="7" spans="1:12" ht="27.75" customHeight="1">
      <c r="A7" s="51" t="s">
        <v>158</v>
      </c>
      <c r="B7" s="51" t="s">
        <v>159</v>
      </c>
      <c r="C7" s="52">
        <f aca="true" t="shared" si="0" ref="C7:C15">E7</f>
        <v>16.8</v>
      </c>
      <c r="D7" s="52"/>
      <c r="E7" s="64">
        <v>16.8</v>
      </c>
      <c r="F7" s="4"/>
      <c r="G7" s="24"/>
      <c r="H7" s="24"/>
      <c r="I7" s="35"/>
      <c r="J7" s="4"/>
      <c r="K7" s="4"/>
      <c r="L7" s="4"/>
    </row>
    <row r="8" spans="1:12" ht="27.75" customHeight="1">
      <c r="A8" s="51" t="s">
        <v>160</v>
      </c>
      <c r="B8" s="51" t="s">
        <v>161</v>
      </c>
      <c r="C8" s="52">
        <f t="shared" si="0"/>
        <v>0</v>
      </c>
      <c r="D8" s="52"/>
      <c r="E8" s="64">
        <v>0</v>
      </c>
      <c r="F8" s="4"/>
      <c r="G8" s="24"/>
      <c r="H8" s="24"/>
      <c r="I8" s="35"/>
      <c r="J8" s="4"/>
      <c r="K8" s="4"/>
      <c r="L8" s="4"/>
    </row>
    <row r="9" spans="1:12" ht="27.75" customHeight="1">
      <c r="A9" s="51" t="s">
        <v>162</v>
      </c>
      <c r="B9" s="51" t="s">
        <v>163</v>
      </c>
      <c r="C9" s="52">
        <f t="shared" si="0"/>
        <v>0.17</v>
      </c>
      <c r="D9" s="52"/>
      <c r="E9" s="64">
        <v>0.17</v>
      </c>
      <c r="F9" s="4"/>
      <c r="G9" s="24"/>
      <c r="H9" s="24"/>
      <c r="I9" s="35"/>
      <c r="J9" s="4"/>
      <c r="K9" s="4"/>
      <c r="L9" s="4"/>
    </row>
    <row r="10" spans="1:12" ht="27.75" customHeight="1">
      <c r="A10" s="51" t="s">
        <v>164</v>
      </c>
      <c r="B10" s="51" t="s">
        <v>165</v>
      </c>
      <c r="C10" s="52">
        <f t="shared" si="0"/>
        <v>0.59</v>
      </c>
      <c r="D10" s="52"/>
      <c r="E10" s="64">
        <v>0.59</v>
      </c>
      <c r="F10" s="4"/>
      <c r="G10" s="24"/>
      <c r="H10" s="24"/>
      <c r="I10" s="35"/>
      <c r="J10" s="4"/>
      <c r="K10" s="4"/>
      <c r="L10" s="4"/>
    </row>
    <row r="11" spans="1:12" ht="27.75" customHeight="1">
      <c r="A11" s="51" t="s">
        <v>166</v>
      </c>
      <c r="B11" s="51" t="s">
        <v>167</v>
      </c>
      <c r="C11" s="52">
        <f t="shared" si="0"/>
        <v>6.72</v>
      </c>
      <c r="D11" s="52"/>
      <c r="E11" s="64">
        <v>6.72</v>
      </c>
      <c r="F11" s="4"/>
      <c r="G11" s="24"/>
      <c r="H11" s="24"/>
      <c r="I11" s="35"/>
      <c r="J11" s="4"/>
      <c r="K11" s="4"/>
      <c r="L11" s="4"/>
    </row>
    <row r="12" spans="1:12" ht="27.75" customHeight="1">
      <c r="A12" s="63" t="s">
        <v>190</v>
      </c>
      <c r="B12" s="63" t="s">
        <v>176</v>
      </c>
      <c r="C12" s="52">
        <f t="shared" si="0"/>
        <v>2.52</v>
      </c>
      <c r="D12" s="52"/>
      <c r="E12" s="64">
        <v>2.52</v>
      </c>
      <c r="F12" s="4"/>
      <c r="G12" s="24"/>
      <c r="H12" s="24"/>
      <c r="I12" s="35"/>
      <c r="J12" s="4"/>
      <c r="K12" s="4"/>
      <c r="L12" s="4"/>
    </row>
    <row r="13" spans="1:12" ht="27.75" customHeight="1">
      <c r="A13" s="63" t="s">
        <v>191</v>
      </c>
      <c r="B13" s="63" t="s">
        <v>178</v>
      </c>
      <c r="C13" s="52">
        <f t="shared" si="0"/>
        <v>9.83</v>
      </c>
      <c r="D13" s="52"/>
      <c r="E13" s="64">
        <v>9.83</v>
      </c>
      <c r="F13" s="4"/>
      <c r="G13" s="34"/>
      <c r="H13" s="34"/>
      <c r="I13" s="35"/>
      <c r="J13" s="4"/>
      <c r="K13" s="4"/>
      <c r="L13" s="4"/>
    </row>
    <row r="14" spans="1:12" ht="27.75" customHeight="1">
      <c r="A14" s="52">
        <v>2240106</v>
      </c>
      <c r="B14" s="65" t="s">
        <v>173</v>
      </c>
      <c r="C14" s="52">
        <f t="shared" si="0"/>
        <v>3</v>
      </c>
      <c r="D14" s="52"/>
      <c r="E14" s="52">
        <v>3</v>
      </c>
      <c r="F14" s="4"/>
      <c r="G14" s="44"/>
      <c r="H14" s="44"/>
      <c r="I14" s="44"/>
      <c r="J14" s="4"/>
      <c r="K14" s="4"/>
      <c r="L14" s="4"/>
    </row>
    <row r="15" spans="1:12" ht="27.75" customHeight="1">
      <c r="A15" s="52">
        <v>2103899</v>
      </c>
      <c r="B15" s="52" t="s">
        <v>193</v>
      </c>
      <c r="C15" s="52">
        <f t="shared" si="0"/>
        <v>0.91</v>
      </c>
      <c r="D15" s="52"/>
      <c r="E15" s="52">
        <v>0.91</v>
      </c>
      <c r="F15" s="4"/>
      <c r="G15" s="44"/>
      <c r="H15" s="44"/>
      <c r="I15" s="44"/>
      <c r="J15" s="4"/>
      <c r="K15" s="4"/>
      <c r="L15" s="4"/>
    </row>
    <row r="16" spans="1:12" ht="27.75" customHeight="1">
      <c r="A16" s="102" t="s">
        <v>65</v>
      </c>
      <c r="B16" s="102"/>
      <c r="C16" s="52">
        <f>SUM(C6:C15)</f>
        <v>155.74</v>
      </c>
      <c r="D16" s="52"/>
      <c r="E16" s="52">
        <f>SUM(E6:E15)</f>
        <v>155.74</v>
      </c>
      <c r="F16" s="4"/>
      <c r="G16" s="4"/>
      <c r="H16" s="4"/>
      <c r="I16" s="4"/>
      <c r="J16" s="4"/>
      <c r="K16" s="4"/>
      <c r="L16" s="4"/>
    </row>
    <row r="17" spans="1:6" ht="27.75" customHeight="1">
      <c r="A17" s="103" t="s">
        <v>79</v>
      </c>
      <c r="B17" s="103"/>
      <c r="C17" s="103"/>
      <c r="D17" s="103"/>
      <c r="E17" s="103"/>
      <c r="F17" s="103"/>
    </row>
    <row r="18" spans="1:6" ht="27.75" customHeight="1">
      <c r="A18" s="98" t="s">
        <v>80</v>
      </c>
      <c r="B18" s="98"/>
      <c r="C18" s="98"/>
      <c r="D18" s="98"/>
      <c r="E18" s="98"/>
      <c r="F18" s="98"/>
    </row>
  </sheetData>
  <sheetProtection/>
  <mergeCells count="6">
    <mergeCell ref="A18:F18"/>
    <mergeCell ref="A1:L1"/>
    <mergeCell ref="A3:B3"/>
    <mergeCell ref="A16:B16"/>
    <mergeCell ref="K2:L2"/>
    <mergeCell ref="A17:F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4" t="s">
        <v>66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16"/>
      <c r="B2" s="13"/>
      <c r="C2" s="13"/>
      <c r="D2" s="13"/>
      <c r="E2" s="13"/>
      <c r="F2" s="13"/>
      <c r="G2" s="94" t="s">
        <v>74</v>
      </c>
      <c r="H2" s="94"/>
    </row>
    <row r="3" spans="1:8" ht="30.75" customHeight="1">
      <c r="A3" s="99" t="s">
        <v>58</v>
      </c>
      <c r="B3" s="99"/>
      <c r="C3" s="7" t="s">
        <v>5</v>
      </c>
      <c r="D3" s="7" t="s">
        <v>26</v>
      </c>
      <c r="E3" s="7" t="s">
        <v>27</v>
      </c>
      <c r="F3" s="7" t="s">
        <v>67</v>
      </c>
      <c r="G3" s="7" t="s">
        <v>68</v>
      </c>
      <c r="H3" s="7" t="s">
        <v>77</v>
      </c>
    </row>
    <row r="4" spans="1:8" ht="23.2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</row>
    <row r="5" spans="1:8" ht="29.25" customHeight="1">
      <c r="A5" s="49">
        <v>224</v>
      </c>
      <c r="B5" s="56" t="s">
        <v>169</v>
      </c>
      <c r="C5" s="50"/>
      <c r="D5" s="50"/>
      <c r="E5" s="50"/>
      <c r="F5" s="4"/>
      <c r="G5" s="4"/>
      <c r="H5" s="4"/>
    </row>
    <row r="6" spans="1:8" ht="29.25" customHeight="1">
      <c r="A6" s="49">
        <v>2240101</v>
      </c>
      <c r="B6" s="49" t="s">
        <v>28</v>
      </c>
      <c r="C6" s="52">
        <f>D6+E6</f>
        <v>115.2</v>
      </c>
      <c r="D6" s="52">
        <v>110.2</v>
      </c>
      <c r="E6" s="52">
        <v>5</v>
      </c>
      <c r="F6" s="4"/>
      <c r="G6" s="4"/>
      <c r="H6" s="4"/>
    </row>
    <row r="7" spans="1:8" ht="29.25" customHeight="1">
      <c r="A7" s="49">
        <v>2013899</v>
      </c>
      <c r="B7" s="66" t="s">
        <v>192</v>
      </c>
      <c r="C7" s="52">
        <f aca="true" t="shared" si="0" ref="C7:C15">D7+E7</f>
        <v>0.91</v>
      </c>
      <c r="D7" s="52">
        <v>0.91</v>
      </c>
      <c r="E7" s="52"/>
      <c r="F7" s="4"/>
      <c r="G7" s="4"/>
      <c r="H7" s="4"/>
    </row>
    <row r="8" spans="1:8" ht="29.25" customHeight="1">
      <c r="A8" s="51" t="s">
        <v>158</v>
      </c>
      <c r="B8" s="51" t="s">
        <v>159</v>
      </c>
      <c r="C8" s="52">
        <f t="shared" si="0"/>
        <v>16.8</v>
      </c>
      <c r="D8" s="64">
        <v>16.8</v>
      </c>
      <c r="E8" s="52"/>
      <c r="F8" s="4"/>
      <c r="G8" s="4"/>
      <c r="H8" s="4"/>
    </row>
    <row r="9" spans="1:8" ht="29.25" customHeight="1">
      <c r="A9" s="51" t="s">
        <v>160</v>
      </c>
      <c r="B9" s="51" t="s">
        <v>161</v>
      </c>
      <c r="C9" s="52">
        <f t="shared" si="0"/>
        <v>0</v>
      </c>
      <c r="D9" s="64">
        <v>0</v>
      </c>
      <c r="E9" s="52"/>
      <c r="F9" s="4"/>
      <c r="G9" s="4"/>
      <c r="H9" s="4"/>
    </row>
    <row r="10" spans="1:8" ht="29.25" customHeight="1">
      <c r="A10" s="51" t="s">
        <v>162</v>
      </c>
      <c r="B10" s="51" t="s">
        <v>163</v>
      </c>
      <c r="C10" s="52">
        <f t="shared" si="0"/>
        <v>0.17</v>
      </c>
      <c r="D10" s="64">
        <v>0.17</v>
      </c>
      <c r="E10" s="52"/>
      <c r="F10" s="4"/>
      <c r="G10" s="4"/>
      <c r="H10" s="4"/>
    </row>
    <row r="11" spans="1:8" ht="29.25" customHeight="1">
      <c r="A11" s="51" t="s">
        <v>164</v>
      </c>
      <c r="B11" s="51" t="s">
        <v>165</v>
      </c>
      <c r="C11" s="52">
        <f t="shared" si="0"/>
        <v>0.59</v>
      </c>
      <c r="D11" s="64">
        <v>0.59</v>
      </c>
      <c r="E11" s="52"/>
      <c r="F11" s="4"/>
      <c r="G11" s="4"/>
      <c r="H11" s="4"/>
    </row>
    <row r="12" spans="1:8" ht="29.25" customHeight="1">
      <c r="A12" s="51" t="s">
        <v>166</v>
      </c>
      <c r="B12" s="51" t="s">
        <v>167</v>
      </c>
      <c r="C12" s="52">
        <f t="shared" si="0"/>
        <v>6.72</v>
      </c>
      <c r="D12" s="64">
        <v>6.72</v>
      </c>
      <c r="E12" s="52"/>
      <c r="F12" s="4"/>
      <c r="G12" s="4"/>
      <c r="H12" s="4"/>
    </row>
    <row r="13" spans="1:8" ht="29.25" customHeight="1">
      <c r="A13" s="63" t="s">
        <v>190</v>
      </c>
      <c r="B13" s="63" t="s">
        <v>176</v>
      </c>
      <c r="C13" s="52">
        <f t="shared" si="0"/>
        <v>2.52</v>
      </c>
      <c r="D13" s="64">
        <v>2.52</v>
      </c>
      <c r="E13" s="52"/>
      <c r="F13" s="4"/>
      <c r="G13" s="4"/>
      <c r="H13" s="4"/>
    </row>
    <row r="14" spans="1:8" ht="26.25" customHeight="1">
      <c r="A14" s="44">
        <v>2210201</v>
      </c>
      <c r="B14" s="63" t="s">
        <v>178</v>
      </c>
      <c r="C14" s="52">
        <f t="shared" si="0"/>
        <v>9.83</v>
      </c>
      <c r="D14" s="67">
        <v>9.83</v>
      </c>
      <c r="E14" s="53"/>
      <c r="F14" s="44"/>
      <c r="G14" s="44"/>
      <c r="H14" s="44"/>
    </row>
    <row r="15" spans="1:8" ht="30" customHeight="1">
      <c r="A15" s="44">
        <v>2240106</v>
      </c>
      <c r="B15" s="63" t="s">
        <v>173</v>
      </c>
      <c r="C15" s="52">
        <f t="shared" si="0"/>
        <v>3</v>
      </c>
      <c r="D15" s="67">
        <v>0</v>
      </c>
      <c r="E15" s="53">
        <v>3</v>
      </c>
      <c r="F15" s="44"/>
      <c r="G15" s="44"/>
      <c r="H15" s="44"/>
    </row>
  </sheetData>
  <sheetProtection/>
  <mergeCells count="3">
    <mergeCell ref="A3:B3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2019-03-12T07:56:45Z</dcterms:modified>
  <cp:category/>
  <cp:version/>
  <cp:contentType/>
  <cp:contentStatus/>
</cp:coreProperties>
</file>