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<sst xmlns="http://schemas.openxmlformats.org/spreadsheetml/2006/main" count="273" uniqueCount="179">
  <si>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</si>
  <si>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</si>
  <si>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</si>
  <si>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</si>
  <si>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</si>
  <si>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</si>
  <si>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</si>
  <si>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</si>
  <si>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</si>
  <si>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</si>
  <si>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</si>
  <si>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</si>
  <si>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</si>
  <si>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</si>
  <si>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</si>
  <si>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</si>
  <si>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</si>
  <si>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</si>
  <si>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</si>
  <si>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</si>
  <si>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</si>
  <si>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（七）文化旅游体育与传媒支出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</si>
  <si>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</si>
  <si>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</si>
  <si>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</si>
  <si>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</si>
  <si>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</si>
  <si>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</si>
  <si>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</si>
  <si>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</si>
  <si>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</si>
  <si>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</si>
  <si>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</si>
  <si>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</si>
  <si>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</si>
  <si>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2070801</t>
  </si>
  <si>
    <t>行政运行</t>
  </si>
  <si>
    <t xml:space="preserve">    2070805</t>
  </si>
  <si>
    <t>电视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</si>
  <si>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</si>
  <si>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</si>
  <si>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</si>
  <si>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</si>
  <si>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</si>
  <si>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</si>
  <si>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</si>
  <si>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</si>
  <si>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2101103</t>
  </si>
  <si>
    <t>公务员医疗补助</t>
  </si>
  <si>
    <t xml:space="preserve">    2101201</t>
  </si>
  <si>
    <t>财政对职工基本医疗保险基金的补助</t>
  </si>
  <si>
    <t xml:space="preserve">    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</si>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</sst>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52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2" fillId="32" borderId="10" xfId="0" applyNumberFormat="1" applyFont="1" applyFill="1" applyBorder="1" applyAlignment="1">
      <alignment vertical="center"/>
    </xf>
    <xf numFmtId="49" fontId="5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176" fontId="14" fillId="32" borderId="10" xfId="0" applyNumberFormat="1" applyFont="1" applyFill="1" applyBorder="1" applyAlignment="1" applyProtection="1">
      <alignment horizontal="right" vertical="center"/>
      <protection/>
    </xf>
    <xf numFmtId="4" fontId="11" fillId="32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32" borderId="21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>
      <alignment horizontal="center" vertical="center" wrapText="1"/>
      <protection/>
    </xf>
    <xf numFmtId="49" fontId="11" fillId="32" borderId="13" xfId="40" applyNumberFormat="1" applyFont="1" applyFill="1" applyBorder="1" applyAlignment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 wrapText="1"/>
      <protection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/>
      <protection/>
    </xf>
    <xf numFmtId="49" fontId="11" fillId="32" borderId="13" xfId="40" applyNumberFormat="1" applyFont="1" applyFill="1" applyBorder="1" applyAlignment="1" applyProtection="1">
      <alignment horizontal="center" vertical="center"/>
      <protection/>
    </xf>
    <xf numFmtId="49" fontId="11" fillId="32" borderId="14" xfId="40" applyNumberFormat="1" applyFont="1" applyFill="1" applyBorder="1" applyAlignment="1" applyProtection="1">
      <alignment horizontal="center" vertical="center"/>
      <protection/>
    </xf>
    <xf numFmtId="49" fontId="11" fillId="32" borderId="23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11" fillId="32" borderId="22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 applyProtection="1">
      <alignment horizontal="center" vertical="center" wrapText="1"/>
      <protection/>
    </xf>
    <xf numFmtId="49" fontId="11" fillId="32" borderId="22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52" fillId="32" borderId="14" xfId="0" applyFont="1" applyFill="1" applyBorder="1" applyAlignment="1">
      <alignment horizontal="right" vertical="center"/>
    </xf>
    <xf numFmtId="0" fontId="52" fillId="32" borderId="15" xfId="0" applyFont="1" applyFill="1" applyBorder="1" applyAlignment="1">
      <alignment horizontal="right" vertical="center"/>
    </xf>
    <xf numFmtId="0" fontId="52" fillId="32" borderId="22" xfId="0" applyFont="1" applyFill="1" applyBorder="1" applyAlignment="1">
      <alignment horizontal="right" vertical="center"/>
    </xf>
    <xf numFmtId="0" fontId="52" fillId="32" borderId="10" xfId="0" applyFont="1" applyFill="1" applyBorder="1" applyAlignment="1">
      <alignment horizontal="right" vertical="center"/>
    </xf>
    <xf numFmtId="0" fontId="10" fillId="32" borderId="14" xfId="0" applyFont="1" applyFill="1" applyBorder="1" applyAlignment="1">
      <alignment horizontal="right" vertical="center" wrapText="1"/>
    </xf>
    <xf numFmtId="0" fontId="10" fillId="32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F12" sqref="F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4" t="s">
        <v>0</v>
      </c>
      <c r="B1" s="94"/>
      <c r="C1" s="94"/>
      <c r="D1" s="94"/>
      <c r="E1" s="94"/>
      <c r="F1" s="94"/>
    </row>
    <row r="2" spans="1:6" ht="18.75">
      <c r="A2" s="95" t="s">
        <v>1</v>
      </c>
      <c r="B2" s="96"/>
      <c r="C2" s="88"/>
      <c r="D2" s="88"/>
      <c r="E2" s="97" t="s">
        <v>2</v>
      </c>
      <c r="F2" s="97"/>
    </row>
    <row r="3" spans="1:6" ht="29.25" customHeight="1">
      <c r="A3" s="98" t="s">
        <v>3</v>
      </c>
      <c r="B3" s="99"/>
      <c r="C3" s="98" t="s">
        <v>4</v>
      </c>
      <c r="D3" s="100"/>
      <c r="E3" s="100"/>
      <c r="F3" s="9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89" t="s">
        <v>8</v>
      </c>
      <c r="F4" s="89" t="s">
        <v>9</v>
      </c>
    </row>
    <row r="5" spans="1:6" ht="33.75" customHeight="1">
      <c r="A5" s="90" t="s">
        <v>10</v>
      </c>
      <c r="B5" s="83">
        <f>SUM(B6:B8)</f>
        <v>287.2</v>
      </c>
      <c r="C5" s="83" t="s">
        <v>11</v>
      </c>
      <c r="D5" s="83">
        <f>SUM(D6:D11)</f>
        <v>0</v>
      </c>
      <c r="E5" s="83">
        <f>SUM(E6:E11)</f>
        <v>0</v>
      </c>
      <c r="F5" s="83">
        <f>SUM(F6:F11)</f>
        <v>0</v>
      </c>
    </row>
    <row r="6" spans="1:6" ht="33.75" customHeight="1">
      <c r="A6" s="91" t="s">
        <v>12</v>
      </c>
      <c r="B6" s="92">
        <v>287.2</v>
      </c>
      <c r="C6" s="91" t="s">
        <v>13</v>
      </c>
      <c r="D6" s="83">
        <f aca="true" t="shared" si="0" ref="D6:D12">SUM(E6:F6)</f>
        <v>0</v>
      </c>
      <c r="E6" s="92"/>
      <c r="F6" s="92"/>
    </row>
    <row r="7" spans="1:6" ht="33.75" customHeight="1">
      <c r="A7" s="91" t="s">
        <v>14</v>
      </c>
      <c r="B7" s="92"/>
      <c r="C7" s="91" t="s">
        <v>15</v>
      </c>
      <c r="D7" s="83">
        <f t="shared" si="0"/>
        <v>0</v>
      </c>
      <c r="E7" s="92"/>
      <c r="F7" s="92"/>
    </row>
    <row r="8" spans="1:6" ht="33.75" customHeight="1">
      <c r="A8" s="91"/>
      <c r="B8" s="92"/>
      <c r="C8" s="91" t="s">
        <v>16</v>
      </c>
      <c r="D8" s="83">
        <f t="shared" si="0"/>
        <v>0</v>
      </c>
      <c r="E8" s="92"/>
      <c r="F8" s="92"/>
    </row>
    <row r="9" spans="1:6" ht="33.75" customHeight="1">
      <c r="A9" s="90" t="s">
        <v>17</v>
      </c>
      <c r="B9" s="83">
        <f>SUM(B10:B11)</f>
        <v>0</v>
      </c>
      <c r="C9" s="91" t="s">
        <v>18</v>
      </c>
      <c r="D9" s="83">
        <f t="shared" si="0"/>
        <v>0</v>
      </c>
      <c r="E9" s="92"/>
      <c r="F9" s="92"/>
    </row>
    <row r="10" spans="1:6" ht="33.75" customHeight="1">
      <c r="A10" s="91" t="s">
        <v>12</v>
      </c>
      <c r="B10" s="92"/>
      <c r="C10" s="91" t="s">
        <v>19</v>
      </c>
      <c r="D10" s="83">
        <f t="shared" si="0"/>
        <v>0</v>
      </c>
      <c r="E10" s="92"/>
      <c r="F10" s="92"/>
    </row>
    <row r="11" spans="1:6" ht="33.75" customHeight="1">
      <c r="A11" s="91" t="s">
        <v>14</v>
      </c>
      <c r="B11" s="92"/>
      <c r="C11" s="91" t="s">
        <v>20</v>
      </c>
      <c r="D11" s="83">
        <f t="shared" si="0"/>
        <v>0</v>
      </c>
      <c r="E11" s="92"/>
      <c r="F11" s="92"/>
    </row>
    <row r="12" spans="1:6" ht="33.75" customHeight="1">
      <c r="A12" s="92"/>
      <c r="B12" s="92"/>
      <c r="C12" s="93" t="s">
        <v>21</v>
      </c>
      <c r="D12" s="83">
        <f t="shared" si="0"/>
        <v>287.2</v>
      </c>
      <c r="E12" s="92">
        <v>287.2</v>
      </c>
      <c r="F12" s="92"/>
    </row>
    <row r="13" spans="1:6" ht="33.75" customHeight="1">
      <c r="A13" s="92"/>
      <c r="B13" s="92"/>
      <c r="C13" s="91" t="s">
        <v>22</v>
      </c>
      <c r="D13" s="83"/>
      <c r="E13" s="92"/>
      <c r="F13" s="92"/>
    </row>
    <row r="14" spans="1:6" ht="33.75" customHeight="1">
      <c r="A14" s="92"/>
      <c r="B14" s="92"/>
      <c r="C14" s="92"/>
      <c r="D14" s="83"/>
      <c r="E14" s="92"/>
      <c r="F14" s="92"/>
    </row>
    <row r="15" spans="1:6" ht="33.75" customHeight="1">
      <c r="A15" s="83" t="s">
        <v>23</v>
      </c>
      <c r="B15" s="83">
        <f>B5+B9</f>
        <v>287.2</v>
      </c>
      <c r="C15" s="83" t="s">
        <v>24</v>
      </c>
      <c r="D15" s="83">
        <f>E15</f>
        <v>287.2</v>
      </c>
      <c r="E15" s="83">
        <f>E12</f>
        <v>287.2</v>
      </c>
      <c r="F15" s="83">
        <f>F13+F5</f>
        <v>0</v>
      </c>
    </row>
    <row r="16" ht="24">
      <c r="A16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E14" sqref="E14:E19"/>
    </sheetView>
  </sheetViews>
  <sheetFormatPr defaultColWidth="9.140625" defaultRowHeight="15"/>
  <cols>
    <col min="1" max="1" width="19.7109375" style="29" customWidth="1"/>
    <col min="2" max="2" width="18.28125" style="29" customWidth="1"/>
    <col min="3" max="3" width="14.00390625" style="75" customWidth="1"/>
    <col min="4" max="4" width="13.57421875" style="29" customWidth="1"/>
    <col min="5" max="5" width="12.421875" style="29" customWidth="1"/>
    <col min="6" max="6" width="12.00390625" style="29" customWidth="1"/>
    <col min="7" max="16384" width="9.00390625" style="29" customWidth="1"/>
  </cols>
  <sheetData>
    <row r="1" spans="1:6" ht="36" customHeight="1">
      <c r="A1" s="76"/>
      <c r="B1" s="77"/>
      <c r="C1" s="2" t="s">
        <v>25</v>
      </c>
      <c r="D1" s="77"/>
      <c r="E1" s="77"/>
      <c r="F1" s="77"/>
    </row>
    <row r="2" spans="1:6" ht="16.5" customHeight="1">
      <c r="A2" s="101" t="s">
        <v>26</v>
      </c>
      <c r="B2" s="102"/>
      <c r="C2" s="103"/>
      <c r="D2" s="102"/>
      <c r="E2" s="102"/>
      <c r="F2" s="102"/>
    </row>
    <row r="3" spans="1:6" ht="45" customHeight="1">
      <c r="A3" s="104" t="s">
        <v>27</v>
      </c>
      <c r="B3" s="104"/>
      <c r="C3" s="105" t="s">
        <v>28</v>
      </c>
      <c r="D3" s="104"/>
      <c r="E3" s="104"/>
      <c r="F3" s="104" t="s">
        <v>29</v>
      </c>
    </row>
    <row r="4" spans="1:6" ht="45" customHeight="1">
      <c r="A4" s="6" t="s">
        <v>30</v>
      </c>
      <c r="B4" s="6" t="s">
        <v>31</v>
      </c>
      <c r="C4" s="7" t="s">
        <v>32</v>
      </c>
      <c r="D4" s="6" t="s">
        <v>33</v>
      </c>
      <c r="E4" s="6" t="s">
        <v>34</v>
      </c>
      <c r="F4" s="104"/>
    </row>
    <row r="5" spans="1:6" ht="18" customHeight="1">
      <c r="A5" s="78" t="s">
        <v>35</v>
      </c>
      <c r="B5" s="78" t="s">
        <v>36</v>
      </c>
      <c r="C5" s="79">
        <f>D5+E5</f>
        <v>3</v>
      </c>
      <c r="D5" s="80">
        <v>0</v>
      </c>
      <c r="E5" s="80">
        <v>3</v>
      </c>
      <c r="F5" s="6"/>
    </row>
    <row r="6" spans="1:6" ht="18" customHeight="1">
      <c r="A6" s="78" t="s">
        <v>37</v>
      </c>
      <c r="B6" s="78" t="s">
        <v>38</v>
      </c>
      <c r="C6" s="79">
        <f aca="true" t="shared" si="0" ref="C6:C19">D6+E6</f>
        <v>218.04</v>
      </c>
      <c r="D6" s="80">
        <v>200.84</v>
      </c>
      <c r="E6" s="80">
        <v>17.2</v>
      </c>
      <c r="F6" s="81"/>
    </row>
    <row r="7" spans="1:6" ht="18" customHeight="1">
      <c r="A7" s="78" t="s">
        <v>39</v>
      </c>
      <c r="B7" s="78" t="s">
        <v>40</v>
      </c>
      <c r="C7" s="79">
        <f t="shared" si="0"/>
        <v>29.87</v>
      </c>
      <c r="D7" s="80">
        <v>29.87</v>
      </c>
      <c r="E7" s="80">
        <v>0</v>
      </c>
      <c r="F7" s="81"/>
    </row>
    <row r="8" spans="1:6" ht="18" customHeight="1">
      <c r="A8" s="78" t="s">
        <v>41</v>
      </c>
      <c r="B8" s="78" t="s">
        <v>42</v>
      </c>
      <c r="C8" s="79">
        <f t="shared" si="0"/>
        <v>0.69</v>
      </c>
      <c r="D8" s="80">
        <v>0.69</v>
      </c>
      <c r="E8" s="80">
        <v>0</v>
      </c>
      <c r="F8" s="81"/>
    </row>
    <row r="9" spans="1:6" ht="18" customHeight="1">
      <c r="A9" s="78" t="s">
        <v>43</v>
      </c>
      <c r="B9" s="78" t="s">
        <v>44</v>
      </c>
      <c r="C9" s="79">
        <f t="shared" si="0"/>
        <v>0.57</v>
      </c>
      <c r="D9" s="80">
        <v>0.57</v>
      </c>
      <c r="E9" s="80">
        <v>0</v>
      </c>
      <c r="F9" s="81"/>
    </row>
    <row r="10" spans="1:6" ht="18" customHeight="1">
      <c r="A10" s="78" t="s">
        <v>45</v>
      </c>
      <c r="B10" s="78" t="s">
        <v>46</v>
      </c>
      <c r="C10" s="79">
        <f t="shared" si="0"/>
        <v>1.05</v>
      </c>
      <c r="D10" s="80">
        <v>1.05</v>
      </c>
      <c r="E10" s="80">
        <v>0</v>
      </c>
      <c r="F10" s="81"/>
    </row>
    <row r="11" spans="1:6" ht="18" customHeight="1">
      <c r="A11" s="78" t="s">
        <v>47</v>
      </c>
      <c r="B11" s="78" t="s">
        <v>48</v>
      </c>
      <c r="C11" s="79">
        <f t="shared" si="0"/>
        <v>4.48</v>
      </c>
      <c r="D11" s="80">
        <v>4.48</v>
      </c>
      <c r="E11" s="80">
        <v>0</v>
      </c>
      <c r="F11" s="81"/>
    </row>
    <row r="12" spans="1:6" ht="18" customHeight="1">
      <c r="A12" s="78" t="s">
        <v>49</v>
      </c>
      <c r="B12" s="78" t="s">
        <v>50</v>
      </c>
      <c r="C12" s="79">
        <f t="shared" si="0"/>
        <v>11.95</v>
      </c>
      <c r="D12" s="80">
        <v>11.95</v>
      </c>
      <c r="E12" s="80">
        <v>0</v>
      </c>
      <c r="F12" s="81"/>
    </row>
    <row r="13" spans="1:6" ht="18" customHeight="1">
      <c r="A13" s="78" t="s">
        <v>51</v>
      </c>
      <c r="B13" s="78" t="s">
        <v>52</v>
      </c>
      <c r="C13" s="79">
        <f t="shared" si="0"/>
        <v>17.55</v>
      </c>
      <c r="D13" s="80">
        <v>17.55</v>
      </c>
      <c r="E13" s="80">
        <v>0</v>
      </c>
      <c r="F13" s="81"/>
    </row>
    <row r="14" spans="1:6" ht="18" customHeight="1">
      <c r="A14" s="78"/>
      <c r="B14" s="78"/>
      <c r="C14" s="79">
        <f t="shared" si="0"/>
        <v>0</v>
      </c>
      <c r="D14" s="82"/>
      <c r="E14" s="82"/>
      <c r="F14" s="81"/>
    </row>
    <row r="15" spans="1:6" ht="18" customHeight="1">
      <c r="A15" s="78"/>
      <c r="B15" s="78"/>
      <c r="C15" s="79">
        <f t="shared" si="0"/>
        <v>0</v>
      </c>
      <c r="D15" s="82"/>
      <c r="E15" s="82"/>
      <c r="F15" s="81"/>
    </row>
    <row r="16" spans="1:6" ht="18" customHeight="1">
      <c r="A16" s="78"/>
      <c r="B16" s="78"/>
      <c r="C16" s="79">
        <f t="shared" si="0"/>
        <v>0</v>
      </c>
      <c r="D16" s="82"/>
      <c r="E16" s="82"/>
      <c r="F16" s="81"/>
    </row>
    <row r="17" spans="1:6" ht="18" customHeight="1">
      <c r="A17" s="78"/>
      <c r="B17" s="78"/>
      <c r="C17" s="79">
        <f t="shared" si="0"/>
        <v>0</v>
      </c>
      <c r="D17" s="82"/>
      <c r="E17" s="82"/>
      <c r="F17" s="81"/>
    </row>
    <row r="18" spans="1:6" ht="18" customHeight="1">
      <c r="A18" s="78"/>
      <c r="B18" s="78"/>
      <c r="C18" s="79">
        <f t="shared" si="0"/>
        <v>0</v>
      </c>
      <c r="D18" s="82"/>
      <c r="E18" s="82"/>
      <c r="F18" s="81"/>
    </row>
    <row r="19" spans="1:6" ht="18" customHeight="1">
      <c r="A19" s="78"/>
      <c r="B19" s="78"/>
      <c r="C19" s="79">
        <f t="shared" si="0"/>
        <v>0</v>
      </c>
      <c r="D19" s="82"/>
      <c r="E19" s="82"/>
      <c r="F19" s="81"/>
    </row>
    <row r="20" spans="1:6" ht="18" customHeight="1">
      <c r="A20" s="18"/>
      <c r="B20" s="18"/>
      <c r="C20" s="83"/>
      <c r="D20" s="84"/>
      <c r="E20" s="85"/>
      <c r="F20" s="81"/>
    </row>
    <row r="21" spans="1:6" ht="18" customHeight="1">
      <c r="A21" s="18"/>
      <c r="B21" s="18"/>
      <c r="C21" s="83"/>
      <c r="D21" s="84"/>
      <c r="E21" s="85"/>
      <c r="F21" s="81"/>
    </row>
    <row r="22" spans="1:6" ht="18" customHeight="1">
      <c r="A22" s="18"/>
      <c r="B22" s="18"/>
      <c r="C22" s="83"/>
      <c r="D22" s="84"/>
      <c r="E22" s="85"/>
      <c r="F22" s="81"/>
    </row>
    <row r="23" spans="1:6" ht="18" customHeight="1">
      <c r="A23" s="81"/>
      <c r="B23" s="81"/>
      <c r="C23" s="83"/>
      <c r="D23" s="84"/>
      <c r="E23" s="85"/>
      <c r="F23" s="81"/>
    </row>
    <row r="24" spans="1:6" ht="18" customHeight="1">
      <c r="A24" s="81"/>
      <c r="B24" s="81"/>
      <c r="C24" s="86"/>
      <c r="D24" s="84"/>
      <c r="E24" s="85"/>
      <c r="F24" s="81"/>
    </row>
    <row r="25" spans="1:6" ht="18" customHeight="1">
      <c r="A25" s="87" t="s">
        <v>7</v>
      </c>
      <c r="B25" s="87"/>
      <c r="C25" s="79">
        <f>SUM(C5:C24)</f>
        <v>287.2</v>
      </c>
      <c r="D25" s="82">
        <f>SUM(D5:D24)</f>
        <v>267</v>
      </c>
      <c r="E25" s="82">
        <f>SUM(E5:E24)</f>
        <v>20.2</v>
      </c>
      <c r="F25" s="87"/>
    </row>
    <row r="26" ht="27" customHeight="1"/>
    <row r="27" ht="27" customHeight="1"/>
    <row r="28" ht="27" customHeight="1"/>
    <row r="29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J26" sqref="J26:J45"/>
    </sheetView>
  </sheetViews>
  <sheetFormatPr defaultColWidth="9.00390625" defaultRowHeight="15"/>
  <cols>
    <col min="1" max="1" width="5.8515625" style="15" customWidth="1"/>
    <col min="2" max="2" width="4.421875" style="31" customWidth="1"/>
    <col min="3" max="3" width="19.00390625" style="15" customWidth="1"/>
    <col min="4" max="4" width="14.28125" style="32" customWidth="1"/>
    <col min="5" max="5" width="6.421875" style="15" customWidth="1"/>
    <col min="6" max="6" width="6.28125" style="31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106" t="s">
        <v>53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25.5" customHeight="1">
      <c r="A2" s="108" t="s">
        <v>54</v>
      </c>
      <c r="B2" s="108"/>
      <c r="C2" s="108"/>
      <c r="D2" s="109"/>
      <c r="E2" s="108" t="s">
        <v>55</v>
      </c>
      <c r="F2" s="108"/>
      <c r="G2" s="108"/>
      <c r="H2" s="108"/>
      <c r="I2" s="108"/>
      <c r="J2" s="108"/>
      <c r="K2" s="146" t="s">
        <v>29</v>
      </c>
    </row>
    <row r="3" spans="1:11" ht="25.5" customHeight="1">
      <c r="A3" s="110" t="s">
        <v>30</v>
      </c>
      <c r="B3" s="110"/>
      <c r="C3" s="110" t="s">
        <v>31</v>
      </c>
      <c r="D3" s="110" t="s">
        <v>7</v>
      </c>
      <c r="E3" s="111" t="s">
        <v>30</v>
      </c>
      <c r="F3" s="111"/>
      <c r="G3" s="110" t="s">
        <v>31</v>
      </c>
      <c r="H3" s="110"/>
      <c r="I3" s="144" t="s">
        <v>56</v>
      </c>
      <c r="J3" s="145" t="s">
        <v>57</v>
      </c>
      <c r="K3" s="144"/>
    </row>
    <row r="4" spans="1:11" ht="25.5" customHeight="1">
      <c r="A4" s="34" t="s">
        <v>58</v>
      </c>
      <c r="B4" s="35" t="s">
        <v>59</v>
      </c>
      <c r="C4" s="110"/>
      <c r="D4" s="110"/>
      <c r="E4" s="33" t="s">
        <v>58</v>
      </c>
      <c r="F4" s="35" t="s">
        <v>59</v>
      </c>
      <c r="G4" s="110"/>
      <c r="H4" s="110"/>
      <c r="I4" s="145"/>
      <c r="J4" s="108"/>
      <c r="K4" s="145"/>
    </row>
    <row r="5" spans="1:11" ht="25.5" customHeight="1">
      <c r="A5" s="36">
        <v>501</v>
      </c>
      <c r="B5" s="37"/>
      <c r="C5" s="7" t="s">
        <v>60</v>
      </c>
      <c r="D5" s="38">
        <f>SUM(D6:D24)</f>
        <v>239.07</v>
      </c>
      <c r="E5" s="39">
        <v>301</v>
      </c>
      <c r="F5" s="40"/>
      <c r="G5" s="112" t="s">
        <v>61</v>
      </c>
      <c r="H5" s="113"/>
      <c r="I5" s="38">
        <f>SUM(I6:I15)+SUM(I19:I24)</f>
        <v>239.06999999999996</v>
      </c>
      <c r="J5" s="38">
        <f>SUM(J6:J15)+SUM(J19:J24)</f>
        <v>0</v>
      </c>
      <c r="K5" s="66"/>
    </row>
    <row r="6" spans="1:11" ht="19.5" customHeight="1">
      <c r="A6" s="130"/>
      <c r="B6" s="131" t="s">
        <v>62</v>
      </c>
      <c r="C6" s="122" t="s">
        <v>63</v>
      </c>
      <c r="D6" s="137">
        <f ca="1">SUM(I6:I6:I10)+I21+I22+I23</f>
        <v>172.90999999999997</v>
      </c>
      <c r="E6" s="41"/>
      <c r="F6" s="42" t="s">
        <v>62</v>
      </c>
      <c r="G6" s="114" t="s">
        <v>64</v>
      </c>
      <c r="H6" s="115"/>
      <c r="I6" s="67">
        <v>42.81</v>
      </c>
      <c r="J6" s="68"/>
      <c r="K6" s="69"/>
    </row>
    <row r="7" spans="1:11" ht="19.5" customHeight="1">
      <c r="A7" s="130"/>
      <c r="B7" s="131"/>
      <c r="C7" s="122"/>
      <c r="D7" s="137"/>
      <c r="E7" s="41"/>
      <c r="F7" s="42" t="s">
        <v>65</v>
      </c>
      <c r="G7" s="114" t="s">
        <v>66</v>
      </c>
      <c r="H7" s="115"/>
      <c r="I7" s="67">
        <v>106.26</v>
      </c>
      <c r="J7" s="68"/>
      <c r="K7" s="69"/>
    </row>
    <row r="8" spans="1:11" ht="19.5" customHeight="1">
      <c r="A8" s="130"/>
      <c r="B8" s="131"/>
      <c r="C8" s="122"/>
      <c r="D8" s="137"/>
      <c r="E8" s="41"/>
      <c r="F8" s="42" t="s">
        <v>67</v>
      </c>
      <c r="G8" s="114" t="s">
        <v>68</v>
      </c>
      <c r="H8" s="115"/>
      <c r="I8" s="70">
        <v>12.14</v>
      </c>
      <c r="J8" s="68"/>
      <c r="K8" s="69"/>
    </row>
    <row r="9" spans="1:11" ht="19.5" customHeight="1">
      <c r="A9" s="130"/>
      <c r="B9" s="131"/>
      <c r="C9" s="122"/>
      <c r="D9" s="137"/>
      <c r="E9" s="43"/>
      <c r="F9" s="42" t="s">
        <v>69</v>
      </c>
      <c r="G9" s="114" t="s">
        <v>70</v>
      </c>
      <c r="H9" s="115"/>
      <c r="I9" s="70">
        <v>0</v>
      </c>
      <c r="J9" s="68"/>
      <c r="K9" s="69"/>
    </row>
    <row r="10" spans="1:11" ht="19.5" customHeight="1">
      <c r="A10" s="130"/>
      <c r="B10" s="131"/>
      <c r="C10" s="122"/>
      <c r="D10" s="137"/>
      <c r="E10" s="43"/>
      <c r="F10" s="42" t="s">
        <v>71</v>
      </c>
      <c r="G10" s="114" t="s">
        <v>72</v>
      </c>
      <c r="H10" s="115"/>
      <c r="I10" s="67">
        <v>0</v>
      </c>
      <c r="J10" s="68"/>
      <c r="K10" s="69"/>
    </row>
    <row r="11" spans="1:11" ht="19.5" customHeight="1">
      <c r="A11" s="130"/>
      <c r="B11" s="131" t="s">
        <v>65</v>
      </c>
      <c r="C11" s="105" t="s">
        <v>73</v>
      </c>
      <c r="D11" s="138">
        <f>SUM(I11:I15)</f>
        <v>48.61</v>
      </c>
      <c r="E11" s="43"/>
      <c r="F11" s="42" t="s">
        <v>74</v>
      </c>
      <c r="G11" s="116" t="s">
        <v>75</v>
      </c>
      <c r="H11" s="117"/>
      <c r="I11" s="67">
        <v>29.87</v>
      </c>
      <c r="J11" s="68"/>
      <c r="K11" s="69"/>
    </row>
    <row r="12" spans="1:11" ht="19.5" customHeight="1">
      <c r="A12" s="130"/>
      <c r="B12" s="131"/>
      <c r="C12" s="105"/>
      <c r="D12" s="139"/>
      <c r="E12" s="43"/>
      <c r="F12" s="42" t="s">
        <v>76</v>
      </c>
      <c r="G12" s="116" t="s">
        <v>77</v>
      </c>
      <c r="H12" s="117"/>
      <c r="I12" s="67">
        <v>0</v>
      </c>
      <c r="J12" s="68"/>
      <c r="K12" s="69"/>
    </row>
    <row r="13" spans="1:11" ht="19.5" customHeight="1">
      <c r="A13" s="130"/>
      <c r="B13" s="131"/>
      <c r="C13" s="105"/>
      <c r="D13" s="139"/>
      <c r="E13" s="43"/>
      <c r="F13" s="42" t="s">
        <v>78</v>
      </c>
      <c r="G13" s="116" t="s">
        <v>79</v>
      </c>
      <c r="H13" s="117"/>
      <c r="I13" s="67">
        <v>11.95</v>
      </c>
      <c r="J13" s="68"/>
      <c r="K13" s="69"/>
    </row>
    <row r="14" spans="1:11" ht="19.5" customHeight="1">
      <c r="A14" s="130"/>
      <c r="B14" s="131"/>
      <c r="C14" s="105"/>
      <c r="D14" s="139"/>
      <c r="E14" s="43"/>
      <c r="F14" s="42" t="s">
        <v>80</v>
      </c>
      <c r="G14" s="116" t="s">
        <v>81</v>
      </c>
      <c r="H14" s="117"/>
      <c r="I14" s="67">
        <v>4.48</v>
      </c>
      <c r="J14" s="68"/>
      <c r="K14" s="69"/>
    </row>
    <row r="15" spans="1:11" ht="19.5" customHeight="1">
      <c r="A15" s="130"/>
      <c r="B15" s="131"/>
      <c r="C15" s="105"/>
      <c r="D15" s="139"/>
      <c r="E15" s="43"/>
      <c r="F15" s="42" t="s">
        <v>82</v>
      </c>
      <c r="G15" s="118" t="s">
        <v>83</v>
      </c>
      <c r="H15" s="44" t="s">
        <v>32</v>
      </c>
      <c r="I15" s="67">
        <v>2.31</v>
      </c>
      <c r="J15" s="68"/>
      <c r="K15" s="69"/>
    </row>
    <row r="16" spans="1:11" ht="19.5" customHeight="1">
      <c r="A16" s="130"/>
      <c r="B16" s="131"/>
      <c r="C16" s="105"/>
      <c r="D16" s="139"/>
      <c r="E16" s="43"/>
      <c r="F16" s="42"/>
      <c r="G16" s="118"/>
      <c r="H16" s="44" t="s">
        <v>84</v>
      </c>
      <c r="I16" s="70">
        <v>0.69</v>
      </c>
      <c r="J16" s="68"/>
      <c r="K16" s="69"/>
    </row>
    <row r="17" spans="1:11" ht="19.5" customHeight="1">
      <c r="A17" s="130"/>
      <c r="B17" s="131"/>
      <c r="C17" s="105"/>
      <c r="D17" s="139"/>
      <c r="E17" s="43"/>
      <c r="F17" s="42"/>
      <c r="G17" s="118"/>
      <c r="H17" s="44" t="s">
        <v>85</v>
      </c>
      <c r="I17" s="70">
        <v>0.57</v>
      </c>
      <c r="J17" s="68"/>
      <c r="K17" s="69"/>
    </row>
    <row r="18" spans="1:11" ht="19.5" customHeight="1">
      <c r="A18" s="130"/>
      <c r="B18" s="131"/>
      <c r="C18" s="105"/>
      <c r="D18" s="140"/>
      <c r="E18" s="43"/>
      <c r="F18" s="42"/>
      <c r="G18" s="118"/>
      <c r="H18" s="44" t="s">
        <v>86</v>
      </c>
      <c r="I18" s="67">
        <v>1.05</v>
      </c>
      <c r="J18" s="68"/>
      <c r="K18" s="69"/>
    </row>
    <row r="19" spans="1:11" ht="19.5" customHeight="1">
      <c r="A19" s="45"/>
      <c r="B19" s="37" t="s">
        <v>67</v>
      </c>
      <c r="C19" s="7" t="s">
        <v>52</v>
      </c>
      <c r="D19" s="46">
        <f>I19</f>
        <v>17.55</v>
      </c>
      <c r="E19" s="43"/>
      <c r="F19" s="42" t="s">
        <v>87</v>
      </c>
      <c r="G19" s="118" t="s">
        <v>52</v>
      </c>
      <c r="H19" s="119"/>
      <c r="I19" s="67">
        <v>17.55</v>
      </c>
      <c r="J19" s="68"/>
      <c r="K19" s="69"/>
    </row>
    <row r="20" spans="1:11" ht="19.5" customHeight="1">
      <c r="A20" s="130"/>
      <c r="B20" s="131" t="s">
        <v>88</v>
      </c>
      <c r="C20" s="105" t="s">
        <v>89</v>
      </c>
      <c r="D20" s="141">
        <f>I24</f>
        <v>0</v>
      </c>
      <c r="E20" s="43"/>
      <c r="F20" s="42" t="s">
        <v>90</v>
      </c>
      <c r="G20" s="118" t="s">
        <v>91</v>
      </c>
      <c r="H20" s="119"/>
      <c r="I20" s="67">
        <v>0</v>
      </c>
      <c r="J20" s="68"/>
      <c r="K20" s="69"/>
    </row>
    <row r="21" spans="1:11" ht="19.5" customHeight="1">
      <c r="A21" s="130"/>
      <c r="B21" s="131"/>
      <c r="C21" s="105"/>
      <c r="D21" s="141"/>
      <c r="E21" s="43"/>
      <c r="F21" s="42" t="s">
        <v>88</v>
      </c>
      <c r="G21" s="120" t="s">
        <v>92</v>
      </c>
      <c r="H21" s="121"/>
      <c r="I21" s="67">
        <v>0</v>
      </c>
      <c r="J21" s="68"/>
      <c r="K21" s="69"/>
    </row>
    <row r="22" spans="1:11" ht="19.5" customHeight="1">
      <c r="A22" s="130"/>
      <c r="B22" s="131"/>
      <c r="C22" s="105"/>
      <c r="D22" s="141"/>
      <c r="E22" s="43"/>
      <c r="F22" s="42"/>
      <c r="G22" s="118" t="s">
        <v>93</v>
      </c>
      <c r="H22" s="119"/>
      <c r="I22" s="67">
        <v>9.1</v>
      </c>
      <c r="J22" s="68"/>
      <c r="K22" s="69"/>
    </row>
    <row r="23" spans="1:11" ht="19.5" customHeight="1">
      <c r="A23" s="130"/>
      <c r="B23" s="131"/>
      <c r="C23" s="105"/>
      <c r="D23" s="141"/>
      <c r="E23" s="43"/>
      <c r="F23" s="42"/>
      <c r="G23" s="118" t="s">
        <v>94</v>
      </c>
      <c r="H23" s="119"/>
      <c r="I23" s="67">
        <v>2.6</v>
      </c>
      <c r="J23" s="68"/>
      <c r="K23" s="69"/>
    </row>
    <row r="24" spans="1:11" ht="19.5" customHeight="1">
      <c r="A24" s="130"/>
      <c r="B24" s="131"/>
      <c r="C24" s="105"/>
      <c r="D24" s="141"/>
      <c r="E24" s="43"/>
      <c r="F24" s="47" t="s">
        <v>88</v>
      </c>
      <c r="G24" s="114" t="s">
        <v>89</v>
      </c>
      <c r="H24" s="115"/>
      <c r="I24" s="67">
        <v>0</v>
      </c>
      <c r="J24" s="68"/>
      <c r="K24" s="69"/>
    </row>
    <row r="25" spans="1:11" ht="19.5" customHeight="1">
      <c r="A25" s="48" t="s">
        <v>95</v>
      </c>
      <c r="B25" s="36"/>
      <c r="C25" s="7" t="s">
        <v>96</v>
      </c>
      <c r="D25" s="38">
        <f>SUM(D26:D45)</f>
        <v>25.400000000000006</v>
      </c>
      <c r="E25" s="49" t="s">
        <v>97</v>
      </c>
      <c r="F25" s="49"/>
      <c r="G25" s="122" t="s">
        <v>96</v>
      </c>
      <c r="H25" s="123"/>
      <c r="I25" s="38">
        <f>SUM(I26:I42)</f>
        <v>0</v>
      </c>
      <c r="J25" s="38">
        <f>SUM(J26:J45)</f>
        <v>25.400000000000002</v>
      </c>
      <c r="K25" s="66"/>
    </row>
    <row r="26" spans="1:11" ht="19.5" customHeight="1">
      <c r="A26" s="50"/>
      <c r="B26" s="132" t="s">
        <v>62</v>
      </c>
      <c r="C26" s="134" t="s">
        <v>98</v>
      </c>
      <c r="D26" s="142">
        <f>SUM(J26:J32)+J41+J40</f>
        <v>14.870000000000001</v>
      </c>
      <c r="E26" s="51"/>
      <c r="F26" s="42" t="s">
        <v>62</v>
      </c>
      <c r="G26" s="124" t="s">
        <v>99</v>
      </c>
      <c r="H26" s="124"/>
      <c r="I26" s="68"/>
      <c r="J26" s="67">
        <v>2.6</v>
      </c>
      <c r="K26" s="69"/>
    </row>
    <row r="27" spans="1:11" ht="19.5" customHeight="1">
      <c r="A27" s="52"/>
      <c r="B27" s="133"/>
      <c r="C27" s="135"/>
      <c r="D27" s="143"/>
      <c r="E27" s="53"/>
      <c r="F27" s="42" t="s">
        <v>65</v>
      </c>
      <c r="G27" s="125" t="s">
        <v>100</v>
      </c>
      <c r="H27" s="126"/>
      <c r="I27" s="68"/>
      <c r="J27" s="67">
        <v>0.65</v>
      </c>
      <c r="K27" s="69"/>
    </row>
    <row r="28" spans="1:11" ht="19.5" customHeight="1">
      <c r="A28" s="52"/>
      <c r="B28" s="133"/>
      <c r="C28" s="135"/>
      <c r="D28" s="143"/>
      <c r="E28" s="53"/>
      <c r="F28" s="47" t="s">
        <v>101</v>
      </c>
      <c r="G28" s="127" t="s">
        <v>102</v>
      </c>
      <c r="H28" s="128"/>
      <c r="I28" s="68"/>
      <c r="J28" s="67">
        <v>0.65</v>
      </c>
      <c r="K28" s="69"/>
    </row>
    <row r="29" spans="1:11" ht="19.5" customHeight="1">
      <c r="A29" s="52"/>
      <c r="B29" s="133"/>
      <c r="C29" s="135"/>
      <c r="D29" s="143"/>
      <c r="E29" s="53"/>
      <c r="F29" s="47" t="s">
        <v>69</v>
      </c>
      <c r="G29" s="127" t="s">
        <v>103</v>
      </c>
      <c r="H29" s="128"/>
      <c r="I29" s="68"/>
      <c r="J29" s="67">
        <v>0.65</v>
      </c>
      <c r="K29" s="69"/>
    </row>
    <row r="30" spans="1:11" ht="19.5" customHeight="1">
      <c r="A30" s="52"/>
      <c r="B30" s="133"/>
      <c r="C30" s="135"/>
      <c r="D30" s="143"/>
      <c r="E30" s="53"/>
      <c r="F30" s="47" t="s">
        <v>71</v>
      </c>
      <c r="G30" s="127" t="s">
        <v>104</v>
      </c>
      <c r="H30" s="128"/>
      <c r="I30" s="68"/>
      <c r="J30" s="67">
        <v>2.6</v>
      </c>
      <c r="K30" s="69"/>
    </row>
    <row r="31" spans="1:11" ht="19.5" customHeight="1">
      <c r="A31" s="52"/>
      <c r="B31" s="133"/>
      <c r="C31" s="135"/>
      <c r="D31" s="143"/>
      <c r="E31" s="53"/>
      <c r="F31" s="47" t="s">
        <v>74</v>
      </c>
      <c r="G31" s="124" t="s">
        <v>105</v>
      </c>
      <c r="H31" s="124"/>
      <c r="I31" s="68"/>
      <c r="J31" s="67">
        <v>1.3</v>
      </c>
      <c r="K31" s="69"/>
    </row>
    <row r="32" spans="1:11" ht="19.5" customHeight="1">
      <c r="A32" s="52"/>
      <c r="B32" s="133"/>
      <c r="C32" s="135"/>
      <c r="D32" s="143"/>
      <c r="E32" s="53"/>
      <c r="F32" s="47" t="s">
        <v>80</v>
      </c>
      <c r="G32" s="124" t="s">
        <v>106</v>
      </c>
      <c r="H32" s="124"/>
      <c r="I32" s="68"/>
      <c r="J32" s="67">
        <v>3.12</v>
      </c>
      <c r="K32" s="69"/>
    </row>
    <row r="33" spans="1:11" ht="13.5">
      <c r="A33" s="52"/>
      <c r="B33" s="133"/>
      <c r="C33" s="135"/>
      <c r="D33" s="143"/>
      <c r="E33" s="53"/>
      <c r="F33" s="47" t="s">
        <v>82</v>
      </c>
      <c r="G33" s="125" t="s">
        <v>107</v>
      </c>
      <c r="H33" s="126"/>
      <c r="I33" s="68"/>
      <c r="J33" s="67">
        <v>0</v>
      </c>
      <c r="K33" s="69"/>
    </row>
    <row r="34" spans="1:11" ht="13.5">
      <c r="A34" s="52"/>
      <c r="B34" s="133"/>
      <c r="C34" s="135"/>
      <c r="D34" s="143"/>
      <c r="E34" s="53"/>
      <c r="F34" s="47" t="s">
        <v>87</v>
      </c>
      <c r="G34" s="124" t="s">
        <v>108</v>
      </c>
      <c r="H34" s="124"/>
      <c r="I34" s="68"/>
      <c r="J34" s="67">
        <v>1.3</v>
      </c>
      <c r="K34" s="69"/>
    </row>
    <row r="35" spans="1:11" ht="13.5">
      <c r="A35" s="54"/>
      <c r="B35" s="55" t="s">
        <v>65</v>
      </c>
      <c r="C35" s="56" t="s">
        <v>109</v>
      </c>
      <c r="D35" s="46">
        <f>J35</f>
        <v>1.3</v>
      </c>
      <c r="E35" s="57"/>
      <c r="F35" s="47" t="s">
        <v>110</v>
      </c>
      <c r="G35" s="125" t="s">
        <v>109</v>
      </c>
      <c r="H35" s="126"/>
      <c r="I35" s="68"/>
      <c r="J35" s="67">
        <v>1.3</v>
      </c>
      <c r="K35" s="69"/>
    </row>
    <row r="36" spans="1:11" ht="13.5">
      <c r="A36" s="58"/>
      <c r="B36" s="55" t="s">
        <v>67</v>
      </c>
      <c r="C36" s="56" t="s">
        <v>111</v>
      </c>
      <c r="D36" s="46">
        <f>J36</f>
        <v>1.3</v>
      </c>
      <c r="E36" s="43"/>
      <c r="F36" s="47" t="s">
        <v>112</v>
      </c>
      <c r="G36" s="124" t="s">
        <v>111</v>
      </c>
      <c r="H36" s="124"/>
      <c r="I36" s="68"/>
      <c r="J36" s="67">
        <v>1.3</v>
      </c>
      <c r="K36" s="69"/>
    </row>
    <row r="37" spans="1:11" ht="13.5">
      <c r="A37" s="58"/>
      <c r="B37" s="48" t="s">
        <v>69</v>
      </c>
      <c r="C37" s="59" t="s">
        <v>113</v>
      </c>
      <c r="D37" s="38">
        <f>J39</f>
        <v>2.21</v>
      </c>
      <c r="E37" s="60"/>
      <c r="F37" s="47" t="s">
        <v>114</v>
      </c>
      <c r="G37" s="125" t="s">
        <v>115</v>
      </c>
      <c r="H37" s="126"/>
      <c r="I37" s="68"/>
      <c r="J37" s="71">
        <v>0</v>
      </c>
      <c r="K37" s="69"/>
    </row>
    <row r="38" spans="1:11" ht="13.5">
      <c r="A38" s="61"/>
      <c r="B38" s="48" t="s">
        <v>71</v>
      </c>
      <c r="C38" s="62" t="s">
        <v>107</v>
      </c>
      <c r="D38" s="38">
        <f>J33</f>
        <v>0</v>
      </c>
      <c r="E38" s="60"/>
      <c r="F38" s="47" t="s">
        <v>116</v>
      </c>
      <c r="G38" s="125" t="s">
        <v>117</v>
      </c>
      <c r="H38" s="126"/>
      <c r="I38" s="68"/>
      <c r="J38" s="71">
        <v>0</v>
      </c>
      <c r="K38" s="69"/>
    </row>
    <row r="39" spans="1:11" ht="13.5">
      <c r="A39" s="63"/>
      <c r="B39" s="48" t="s">
        <v>74</v>
      </c>
      <c r="C39" s="7" t="s">
        <v>118</v>
      </c>
      <c r="D39" s="38">
        <f>J43</f>
        <v>3.12</v>
      </c>
      <c r="E39" s="64"/>
      <c r="F39" s="47" t="s">
        <v>119</v>
      </c>
      <c r="G39" s="124" t="s">
        <v>120</v>
      </c>
      <c r="H39" s="124"/>
      <c r="I39" s="68"/>
      <c r="J39" s="67">
        <v>2.21</v>
      </c>
      <c r="K39" s="69"/>
    </row>
    <row r="40" spans="1:11" ht="13.5">
      <c r="A40" s="61"/>
      <c r="B40" s="48" t="s">
        <v>76</v>
      </c>
      <c r="C40" s="7" t="s">
        <v>121</v>
      </c>
      <c r="D40" s="38">
        <f>J34</f>
        <v>1.3</v>
      </c>
      <c r="E40" s="60"/>
      <c r="F40" s="47" t="s">
        <v>122</v>
      </c>
      <c r="G40" s="124" t="s">
        <v>123</v>
      </c>
      <c r="H40" s="124"/>
      <c r="I40" s="68"/>
      <c r="J40" s="67">
        <v>3.22</v>
      </c>
      <c r="K40" s="69"/>
    </row>
    <row r="41" spans="1:11" ht="13.5">
      <c r="A41" s="61"/>
      <c r="B41" s="130" t="s">
        <v>88</v>
      </c>
      <c r="C41" s="136" t="s">
        <v>124</v>
      </c>
      <c r="D41" s="137">
        <f>J42+J45+J44</f>
        <v>1.3</v>
      </c>
      <c r="E41" s="43"/>
      <c r="F41" s="47" t="s">
        <v>125</v>
      </c>
      <c r="G41" s="129" t="s">
        <v>126</v>
      </c>
      <c r="H41" s="129"/>
      <c r="I41" s="68"/>
      <c r="J41" s="72">
        <v>0.08</v>
      </c>
      <c r="K41" s="69"/>
    </row>
    <row r="42" spans="1:11" ht="13.5">
      <c r="A42" s="61"/>
      <c r="B42" s="130"/>
      <c r="C42" s="136"/>
      <c r="D42" s="137"/>
      <c r="E42" s="43"/>
      <c r="F42" s="47"/>
      <c r="G42" s="129" t="s">
        <v>127</v>
      </c>
      <c r="H42" s="129"/>
      <c r="I42" s="73"/>
      <c r="J42" s="67">
        <v>0</v>
      </c>
      <c r="K42" s="69"/>
    </row>
    <row r="43" spans="1:11" ht="13.5">
      <c r="A43" s="61"/>
      <c r="B43" s="130"/>
      <c r="C43" s="136"/>
      <c r="D43" s="137"/>
      <c r="E43" s="56"/>
      <c r="F43" s="65" t="s">
        <v>128</v>
      </c>
      <c r="G43" s="129" t="s">
        <v>129</v>
      </c>
      <c r="H43" s="129"/>
      <c r="I43" s="69"/>
      <c r="J43" s="67">
        <v>3.12</v>
      </c>
      <c r="K43" s="69"/>
    </row>
    <row r="44" spans="1:11" ht="13.5">
      <c r="A44" s="61"/>
      <c r="B44" s="130"/>
      <c r="C44" s="136"/>
      <c r="D44" s="137"/>
      <c r="E44" s="56"/>
      <c r="F44" s="65"/>
      <c r="G44" s="129" t="s">
        <v>130</v>
      </c>
      <c r="H44" s="129"/>
      <c r="I44" s="69"/>
      <c r="J44" s="74">
        <v>0</v>
      </c>
      <c r="K44" s="69"/>
    </row>
    <row r="45" spans="1:11" ht="13.5">
      <c r="A45" s="61"/>
      <c r="B45" s="130"/>
      <c r="C45" s="136"/>
      <c r="D45" s="137"/>
      <c r="E45" s="56"/>
      <c r="F45" s="47" t="s">
        <v>88</v>
      </c>
      <c r="G45" s="124" t="s">
        <v>124</v>
      </c>
      <c r="H45" s="124"/>
      <c r="I45" s="69"/>
      <c r="J45" s="74">
        <v>1.3</v>
      </c>
      <c r="K45" s="69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6" sqref="F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102" t="s">
        <v>2</v>
      </c>
      <c r="R2" s="102"/>
    </row>
    <row r="3" spans="1:18" ht="48.75" customHeight="1">
      <c r="A3" s="148" t="s">
        <v>132</v>
      </c>
      <c r="B3" s="148"/>
      <c r="C3" s="148"/>
      <c r="D3" s="148"/>
      <c r="E3" s="148"/>
      <c r="F3" s="148"/>
      <c r="G3" s="148" t="s">
        <v>133</v>
      </c>
      <c r="H3" s="148"/>
      <c r="I3" s="148"/>
      <c r="J3" s="148"/>
      <c r="K3" s="148"/>
      <c r="L3" s="148"/>
      <c r="M3" s="148" t="s">
        <v>134</v>
      </c>
      <c r="N3" s="148"/>
      <c r="O3" s="148"/>
      <c r="P3" s="148"/>
      <c r="Q3" s="148"/>
      <c r="R3" s="148"/>
    </row>
    <row r="4" spans="1:18" ht="48.75" customHeight="1">
      <c r="A4" s="149" t="s">
        <v>7</v>
      </c>
      <c r="B4" s="104" t="s">
        <v>135</v>
      </c>
      <c r="C4" s="149" t="s">
        <v>136</v>
      </c>
      <c r="D4" s="149"/>
      <c r="E4" s="149"/>
      <c r="F4" s="104" t="s">
        <v>120</v>
      </c>
      <c r="G4" s="149" t="s">
        <v>7</v>
      </c>
      <c r="H4" s="104" t="s">
        <v>135</v>
      </c>
      <c r="I4" s="149" t="s">
        <v>136</v>
      </c>
      <c r="J4" s="149"/>
      <c r="K4" s="149"/>
      <c r="L4" s="104" t="s">
        <v>120</v>
      </c>
      <c r="M4" s="149" t="s">
        <v>7</v>
      </c>
      <c r="N4" s="104" t="s">
        <v>135</v>
      </c>
      <c r="O4" s="149" t="s">
        <v>136</v>
      </c>
      <c r="P4" s="149"/>
      <c r="Q4" s="149"/>
      <c r="R4" s="104" t="s">
        <v>120</v>
      </c>
    </row>
    <row r="5" spans="1:18" ht="52.5" customHeight="1">
      <c r="A5" s="149"/>
      <c r="B5" s="104"/>
      <c r="C5" s="6" t="s">
        <v>32</v>
      </c>
      <c r="D5" s="6" t="s">
        <v>137</v>
      </c>
      <c r="E5" s="6" t="s">
        <v>138</v>
      </c>
      <c r="F5" s="104"/>
      <c r="G5" s="149"/>
      <c r="H5" s="104"/>
      <c r="I5" s="6" t="s">
        <v>32</v>
      </c>
      <c r="J5" s="6" t="s">
        <v>137</v>
      </c>
      <c r="K5" s="6" t="s">
        <v>138</v>
      </c>
      <c r="L5" s="104"/>
      <c r="M5" s="149"/>
      <c r="N5" s="104"/>
      <c r="O5" s="6" t="s">
        <v>32</v>
      </c>
      <c r="P5" s="6" t="s">
        <v>137</v>
      </c>
      <c r="Q5" s="6" t="s">
        <v>138</v>
      </c>
      <c r="R5" s="104"/>
    </row>
    <row r="6" spans="1:18" ht="43.5" customHeight="1">
      <c r="A6" s="19">
        <f>B6+C6+F6</f>
        <v>4.8</v>
      </c>
      <c r="B6" s="19"/>
      <c r="C6" s="19">
        <f>D6+E6</f>
        <v>3.12</v>
      </c>
      <c r="D6" s="29"/>
      <c r="E6" s="9">
        <v>3.12</v>
      </c>
      <c r="F6" s="9">
        <v>1.68</v>
      </c>
      <c r="G6" s="19">
        <f aca="true" t="shared" si="0" ref="G6:L6">A6</f>
        <v>4.8</v>
      </c>
      <c r="H6" s="19">
        <f t="shared" si="0"/>
        <v>0</v>
      </c>
      <c r="I6" s="19">
        <f t="shared" si="0"/>
        <v>3.12</v>
      </c>
      <c r="J6" s="19">
        <f t="shared" si="0"/>
        <v>0</v>
      </c>
      <c r="K6" s="19">
        <f t="shared" si="0"/>
        <v>3.12</v>
      </c>
      <c r="L6" s="19">
        <f t="shared" si="0"/>
        <v>1.68</v>
      </c>
      <c r="M6" s="19">
        <f>O6+R6</f>
        <v>5.33</v>
      </c>
      <c r="N6" s="19"/>
      <c r="O6" s="19">
        <f>Q6</f>
        <v>3.12</v>
      </c>
      <c r="P6" s="19"/>
      <c r="Q6" s="19">
        <f>'表三一般公共预算基本支出表'!D39</f>
        <v>3.12</v>
      </c>
      <c r="R6" s="19">
        <f>'表三一般公共预算基本支出表'!D37</f>
        <v>2.21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20.25">
      <c r="A11" s="30" t="s">
        <v>139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50" t="s">
        <v>140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7" t="s">
        <v>141</v>
      </c>
      <c r="B1" s="147"/>
      <c r="C1" s="147"/>
      <c r="D1" s="147"/>
      <c r="E1" s="147"/>
      <c r="F1" s="147"/>
    </row>
    <row r="2" spans="1:6" ht="21" customHeight="1">
      <c r="A2" s="25" t="s">
        <v>142</v>
      </c>
      <c r="E2" s="102" t="s">
        <v>2</v>
      </c>
      <c r="F2" s="102"/>
    </row>
    <row r="3" spans="1:6" ht="40.5" customHeight="1">
      <c r="A3" s="151" t="s">
        <v>30</v>
      </c>
      <c r="B3" s="151" t="s">
        <v>143</v>
      </c>
      <c r="C3" s="151" t="s">
        <v>144</v>
      </c>
      <c r="D3" s="151" t="s">
        <v>145</v>
      </c>
      <c r="E3" s="151"/>
      <c r="F3" s="151"/>
    </row>
    <row r="4" spans="1:6" ht="31.5" customHeight="1">
      <c r="A4" s="151"/>
      <c r="B4" s="151"/>
      <c r="C4" s="151"/>
      <c r="D4" s="26" t="s">
        <v>7</v>
      </c>
      <c r="E4" s="26" t="s">
        <v>33</v>
      </c>
      <c r="F4" s="26" t="s">
        <v>34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149" t="s">
        <v>7</v>
      </c>
      <c r="B20" s="149"/>
      <c r="C20" s="8"/>
      <c r="D20" s="8"/>
      <c r="E20" s="8"/>
      <c r="F20" s="8"/>
    </row>
    <row r="21" spans="1:6" ht="20.25">
      <c r="A21" s="150" t="s">
        <v>139</v>
      </c>
      <c r="B21" s="150"/>
      <c r="C21" s="150"/>
      <c r="D21" s="150"/>
      <c r="E21" s="150"/>
      <c r="F21" s="150"/>
    </row>
    <row r="22" spans="1:6" ht="20.25">
      <c r="A22" s="150" t="s">
        <v>140</v>
      </c>
      <c r="B22" s="150"/>
      <c r="C22" s="150"/>
      <c r="D22" s="150"/>
      <c r="E22" s="150"/>
      <c r="F22" s="15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7" t="s">
        <v>146</v>
      </c>
      <c r="B1" s="147"/>
      <c r="C1" s="147"/>
      <c r="D1" s="147"/>
    </row>
    <row r="2" spans="1:4" ht="21" customHeight="1">
      <c r="A2" s="21"/>
      <c r="D2" s="22" t="s">
        <v>2</v>
      </c>
    </row>
    <row r="3" spans="1:4" ht="27.75" customHeight="1">
      <c r="A3" s="108" t="s">
        <v>3</v>
      </c>
      <c r="B3" s="108"/>
      <c r="C3" s="108" t="s">
        <v>4</v>
      </c>
      <c r="D3" s="108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24" t="s">
        <v>147</v>
      </c>
      <c r="B5" s="7">
        <f>'表一财政拨款收支总表'!B6</f>
        <v>287.2</v>
      </c>
      <c r="C5" s="24" t="s">
        <v>148</v>
      </c>
      <c r="D5" s="7">
        <f>'表一财政拨款收支总表'!D6</f>
        <v>0</v>
      </c>
    </row>
    <row r="6" spans="1:4" ht="27.75" customHeight="1">
      <c r="A6" s="24" t="s">
        <v>149</v>
      </c>
      <c r="B6" s="7">
        <f>'表一财政拨款收支总表'!B7</f>
        <v>0</v>
      </c>
      <c r="C6" s="24" t="s">
        <v>150</v>
      </c>
      <c r="D6" s="7">
        <f>'表一财政拨款收支总表'!D7</f>
        <v>0</v>
      </c>
    </row>
    <row r="7" spans="1:4" ht="27.75" customHeight="1">
      <c r="A7" s="24" t="s">
        <v>151</v>
      </c>
      <c r="B7" s="6"/>
      <c r="C7" s="24" t="s">
        <v>152</v>
      </c>
      <c r="D7" s="7">
        <f>'表一财政拨款收支总表'!D8</f>
        <v>0</v>
      </c>
    </row>
    <row r="8" spans="1:4" ht="27.75" customHeight="1">
      <c r="A8" s="24" t="s">
        <v>153</v>
      </c>
      <c r="B8" s="6"/>
      <c r="C8" s="24" t="s">
        <v>154</v>
      </c>
      <c r="D8" s="7">
        <f>'表一财政拨款收支总表'!D9</f>
        <v>0</v>
      </c>
    </row>
    <row r="9" spans="1:4" ht="27.75" customHeight="1">
      <c r="A9" s="24" t="s">
        <v>155</v>
      </c>
      <c r="B9" s="6"/>
      <c r="C9" s="24" t="s">
        <v>156</v>
      </c>
      <c r="D9" s="7">
        <f>'表一财政拨款收支总表'!D10</f>
        <v>0</v>
      </c>
    </row>
    <row r="10" spans="1:4" ht="27.75" customHeight="1">
      <c r="A10" s="6"/>
      <c r="B10" s="6"/>
      <c r="C10" s="24" t="s">
        <v>157</v>
      </c>
      <c r="D10" s="7">
        <f>'表一财政拨款收支总表'!D11</f>
        <v>0</v>
      </c>
    </row>
    <row r="11" spans="1:4" ht="27.75" customHeight="1">
      <c r="A11" s="6"/>
      <c r="B11" s="6"/>
      <c r="C11" s="24" t="str">
        <f>'表一财政拨款收支总表'!C12</f>
        <v>（七）文化旅游体育与传媒支出</v>
      </c>
      <c r="D11" s="7">
        <f>'表一财政拨款收支总表'!D12</f>
        <v>287.2</v>
      </c>
    </row>
    <row r="12" spans="1:4" ht="27.75" customHeight="1">
      <c r="A12" s="6"/>
      <c r="B12" s="6"/>
      <c r="C12" s="24" t="s">
        <v>158</v>
      </c>
      <c r="D12" s="6"/>
    </row>
    <row r="13" spans="1:4" ht="27.75" customHeight="1">
      <c r="A13" s="6" t="s">
        <v>159</v>
      </c>
      <c r="B13" s="7">
        <f>SUM(B5:B9)</f>
        <v>287.2</v>
      </c>
      <c r="C13" s="6" t="s">
        <v>160</v>
      </c>
      <c r="D13" s="7">
        <f>SUM(D5:D12)</f>
        <v>287.2</v>
      </c>
    </row>
    <row r="14" spans="1:4" ht="27.75" customHeight="1">
      <c r="A14" s="24" t="s">
        <v>161</v>
      </c>
      <c r="B14" s="6"/>
      <c r="C14" s="6"/>
      <c r="D14" s="6"/>
    </row>
    <row r="15" spans="1:4" ht="27.75" customHeight="1">
      <c r="A15" s="24" t="s">
        <v>162</v>
      </c>
      <c r="B15" s="24"/>
      <c r="C15" s="24" t="s">
        <v>163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23</v>
      </c>
      <c r="B17" s="7">
        <f>B15+B14+B13</f>
        <v>287.2</v>
      </c>
      <c r="C17" s="6" t="s">
        <v>24</v>
      </c>
      <c r="D17" s="7">
        <f>D13+D15</f>
        <v>287.2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showGridLines="0" showZeros="0" zoomScalePageLayoutView="0" workbookViewId="0" topLeftCell="A1">
      <selection activeCell="C5" sqref="C5:C24"/>
    </sheetView>
  </sheetViews>
  <sheetFormatPr defaultColWidth="9.00390625" defaultRowHeight="27.75" customHeight="1"/>
  <cols>
    <col min="1" max="1" width="10.8515625" style="15" customWidth="1"/>
    <col min="2" max="2" width="32.421875" style="0" customWidth="1"/>
    <col min="3" max="12" width="8.8515625" style="0" customWidth="1"/>
  </cols>
  <sheetData>
    <row r="1" spans="1:12" ht="27" customHeight="1">
      <c r="A1" s="147" t="s">
        <v>164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3.5" customHeight="1">
      <c r="A2" s="17" t="s">
        <v>165</v>
      </c>
      <c r="K2" s="102" t="s">
        <v>2</v>
      </c>
      <c r="L2" s="102"/>
    </row>
    <row r="3" spans="1:12" ht="19.5" customHeight="1">
      <c r="A3" s="104" t="s">
        <v>166</v>
      </c>
      <c r="B3" s="104"/>
      <c r="C3" s="154" t="s">
        <v>7</v>
      </c>
      <c r="D3" s="154" t="s">
        <v>162</v>
      </c>
      <c r="E3" s="154" t="s">
        <v>167</v>
      </c>
      <c r="F3" s="154" t="s">
        <v>168</v>
      </c>
      <c r="G3" s="154" t="s">
        <v>169</v>
      </c>
      <c r="H3" s="154" t="s">
        <v>170</v>
      </c>
      <c r="I3" s="154" t="s">
        <v>171</v>
      </c>
      <c r="J3" s="154" t="s">
        <v>172</v>
      </c>
      <c r="K3" s="154" t="s">
        <v>173</v>
      </c>
      <c r="L3" s="154" t="s">
        <v>161</v>
      </c>
    </row>
    <row r="4" spans="1:12" ht="19.5" customHeight="1">
      <c r="A4" s="9" t="s">
        <v>30</v>
      </c>
      <c r="B4" s="9" t="s">
        <v>31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9" t="str">
        <f>'表二一般公共预算支出表'!A5</f>
        <v>    2070801</v>
      </c>
      <c r="B5" s="8" t="str">
        <f>'表二一般公共预算支出表'!B5</f>
        <v>行政运行</v>
      </c>
      <c r="C5" s="11">
        <f>SUM(D5:L5)</f>
        <v>3</v>
      </c>
      <c r="D5" s="12"/>
      <c r="E5" s="12">
        <f>'表二一般公共预算支出表'!C5</f>
        <v>3</v>
      </c>
      <c r="F5" s="8"/>
      <c r="G5" s="8"/>
      <c r="H5" s="8"/>
      <c r="I5" s="8"/>
      <c r="J5" s="8"/>
      <c r="K5" s="8"/>
      <c r="L5" s="8"/>
    </row>
    <row r="6" spans="1:12" ht="15" customHeight="1">
      <c r="A6" s="9" t="str">
        <f>'表二一般公共预算支出表'!A6</f>
        <v>    2070805</v>
      </c>
      <c r="B6" s="8" t="str">
        <f>'表二一般公共预算支出表'!B6</f>
        <v>电视</v>
      </c>
      <c r="C6" s="11">
        <f aca="true" t="shared" si="0" ref="C6:C24">SUM(D6:L6)</f>
        <v>218.04</v>
      </c>
      <c r="D6" s="12"/>
      <c r="E6" s="12">
        <f>'表二一般公共预算支出表'!C6</f>
        <v>218.04</v>
      </c>
      <c r="F6" s="8"/>
      <c r="G6" s="8"/>
      <c r="H6" s="8"/>
      <c r="I6" s="8"/>
      <c r="J6" s="8"/>
      <c r="K6" s="8"/>
      <c r="L6" s="8"/>
    </row>
    <row r="7" spans="1:12" ht="15" customHeight="1">
      <c r="A7" s="9" t="str">
        <f>'表二一般公共预算支出表'!A7</f>
        <v>    2082699</v>
      </c>
      <c r="B7" s="8" t="str">
        <f>'表二一般公共预算支出表'!B7</f>
        <v>财政对其他基本养老保险基金的补助</v>
      </c>
      <c r="C7" s="11">
        <f t="shared" si="0"/>
        <v>29.87</v>
      </c>
      <c r="D7" s="12"/>
      <c r="E7" s="12">
        <f>'表二一般公共预算支出表'!C7</f>
        <v>29.87</v>
      </c>
      <c r="F7" s="8"/>
      <c r="G7" s="8"/>
      <c r="H7" s="8"/>
      <c r="I7" s="8"/>
      <c r="J7" s="8"/>
      <c r="K7" s="8"/>
      <c r="L7" s="8"/>
    </row>
    <row r="8" spans="1:12" ht="15" customHeight="1">
      <c r="A8" s="9" t="str">
        <f>'表二一般公共预算支出表'!A8</f>
        <v>    2082701</v>
      </c>
      <c r="B8" s="8" t="str">
        <f>'表二一般公共预算支出表'!B8</f>
        <v>财政对失业保险基金的补助</v>
      </c>
      <c r="C8" s="11">
        <f t="shared" si="0"/>
        <v>0.69</v>
      </c>
      <c r="D8" s="12"/>
      <c r="E8" s="12">
        <f>'表二一般公共预算支出表'!C8</f>
        <v>0.69</v>
      </c>
      <c r="F8" s="8"/>
      <c r="G8" s="8"/>
      <c r="H8" s="8"/>
      <c r="I8" s="8"/>
      <c r="J8" s="8"/>
      <c r="K8" s="8"/>
      <c r="L8" s="8"/>
    </row>
    <row r="9" spans="1:12" ht="15" customHeight="1">
      <c r="A9" s="9" t="str">
        <f>'表二一般公共预算支出表'!A9</f>
        <v>    2082702</v>
      </c>
      <c r="B9" s="8" t="str">
        <f>'表二一般公共预算支出表'!B9</f>
        <v>财政对工伤保险基金的补助</v>
      </c>
      <c r="C9" s="11">
        <f t="shared" si="0"/>
        <v>0.57</v>
      </c>
      <c r="D9" s="12"/>
      <c r="E9" s="12">
        <f>'表二一般公共预算支出表'!C9</f>
        <v>0.57</v>
      </c>
      <c r="F9" s="8"/>
      <c r="G9" s="8"/>
      <c r="H9" s="8"/>
      <c r="I9" s="8"/>
      <c r="J9" s="8"/>
      <c r="K9" s="8"/>
      <c r="L9" s="8"/>
    </row>
    <row r="10" spans="1:12" ht="15" customHeight="1">
      <c r="A10" s="8" t="str">
        <f>'表二一般公共预算支出表'!A10</f>
        <v>    2082703</v>
      </c>
      <c r="B10" s="8" t="str">
        <f>'表二一般公共预算支出表'!B10</f>
        <v>财政对生育保险基金的补助</v>
      </c>
      <c r="C10" s="11">
        <f t="shared" si="0"/>
        <v>1.05</v>
      </c>
      <c r="D10" s="12"/>
      <c r="E10" s="12">
        <f>'表二一般公共预算支出表'!C10</f>
        <v>1.05</v>
      </c>
      <c r="F10" s="8"/>
      <c r="G10" s="8"/>
      <c r="H10" s="8"/>
      <c r="I10" s="8"/>
      <c r="J10" s="8"/>
      <c r="K10" s="8"/>
      <c r="L10" s="8"/>
    </row>
    <row r="11" spans="1:12" ht="15" customHeight="1">
      <c r="A11" s="9" t="str">
        <f>'表二一般公共预算支出表'!A11</f>
        <v>    2101103</v>
      </c>
      <c r="B11" s="8" t="str">
        <f>'表二一般公共预算支出表'!B11</f>
        <v>公务员医疗补助</v>
      </c>
      <c r="C11" s="11">
        <f t="shared" si="0"/>
        <v>4.48</v>
      </c>
      <c r="D11" s="12"/>
      <c r="E11" s="12">
        <f>'表二一般公共预算支出表'!C11</f>
        <v>4.48</v>
      </c>
      <c r="F11" s="8"/>
      <c r="G11" s="8"/>
      <c r="H11" s="8"/>
      <c r="I11" s="8"/>
      <c r="J11" s="8"/>
      <c r="K11" s="8"/>
      <c r="L11" s="8"/>
    </row>
    <row r="12" spans="1:12" ht="15" customHeight="1">
      <c r="A12" s="9" t="str">
        <f>'表二一般公共预算支出表'!A12</f>
        <v>    2101201</v>
      </c>
      <c r="B12" s="8" t="str">
        <f>'表二一般公共预算支出表'!B12</f>
        <v>财政对职工基本医疗保险基金的补助</v>
      </c>
      <c r="C12" s="11">
        <f t="shared" si="0"/>
        <v>11.95</v>
      </c>
      <c r="D12" s="12"/>
      <c r="E12" s="12">
        <f>'表二一般公共预算支出表'!C12</f>
        <v>11.95</v>
      </c>
      <c r="F12" s="8"/>
      <c r="G12" s="8"/>
      <c r="H12" s="8"/>
      <c r="I12" s="8"/>
      <c r="J12" s="8"/>
      <c r="K12" s="8"/>
      <c r="L12" s="8"/>
    </row>
    <row r="13" spans="1:12" ht="15" customHeight="1">
      <c r="A13" s="9" t="str">
        <f>'表二一般公共预算支出表'!A13</f>
        <v>    2210201</v>
      </c>
      <c r="B13" s="8" t="str">
        <f>'表二一般公共预算支出表'!B13</f>
        <v>住房公积金</v>
      </c>
      <c r="C13" s="11">
        <f t="shared" si="0"/>
        <v>17.55</v>
      </c>
      <c r="D13" s="12"/>
      <c r="E13" s="12">
        <f>'表二一般公共预算支出表'!C13</f>
        <v>17.55</v>
      </c>
      <c r="F13" s="8"/>
      <c r="G13" s="8"/>
      <c r="H13" s="8"/>
      <c r="I13" s="8"/>
      <c r="J13" s="8"/>
      <c r="K13" s="8"/>
      <c r="L13" s="8"/>
    </row>
    <row r="14" spans="1:12" ht="15" customHeight="1">
      <c r="A14" s="9">
        <f>'表二一般公共预算支出表'!A14</f>
        <v>0</v>
      </c>
      <c r="B14" s="8">
        <f>'表二一般公共预算支出表'!B14</f>
        <v>0</v>
      </c>
      <c r="C14" s="11">
        <f t="shared" si="0"/>
        <v>0</v>
      </c>
      <c r="D14" s="12"/>
      <c r="E14" s="12">
        <f>'表二一般公共预算支出表'!C14</f>
        <v>0</v>
      </c>
      <c r="F14" s="8"/>
      <c r="G14" s="8"/>
      <c r="H14" s="8"/>
      <c r="I14" s="8"/>
      <c r="J14" s="8"/>
      <c r="K14" s="8"/>
      <c r="L14" s="8"/>
    </row>
    <row r="15" spans="1:12" ht="15" customHeight="1">
      <c r="A15" s="9">
        <f>'表二一般公共预算支出表'!A15</f>
        <v>0</v>
      </c>
      <c r="B15" s="8">
        <f>'表二一般公共预算支出表'!B15</f>
        <v>0</v>
      </c>
      <c r="C15" s="11">
        <f t="shared" si="0"/>
        <v>0</v>
      </c>
      <c r="D15" s="12"/>
      <c r="E15" s="12">
        <f>'表二一般公共预算支出表'!C15</f>
        <v>0</v>
      </c>
      <c r="F15" s="8"/>
      <c r="G15" s="8"/>
      <c r="H15" s="8"/>
      <c r="I15" s="8"/>
      <c r="J15" s="8"/>
      <c r="K15" s="8"/>
      <c r="L15" s="8"/>
    </row>
    <row r="16" spans="1:12" ht="15" customHeight="1">
      <c r="A16" s="9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12"/>
      <c r="E16" s="12">
        <f>'表二一般公共预算支出表'!C16</f>
        <v>0</v>
      </c>
      <c r="F16" s="8"/>
      <c r="G16" s="8"/>
      <c r="H16" s="8"/>
      <c r="I16" s="8"/>
      <c r="J16" s="8"/>
      <c r="K16" s="8"/>
      <c r="L16" s="8"/>
    </row>
    <row r="17" spans="1:12" ht="15" customHeight="1">
      <c r="A17" s="9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12"/>
      <c r="E17" s="12">
        <f>'表二一般公共预算支出表'!C17</f>
        <v>0</v>
      </c>
      <c r="F17" s="8"/>
      <c r="G17" s="8"/>
      <c r="H17" s="8"/>
      <c r="I17" s="8"/>
      <c r="J17" s="8"/>
      <c r="K17" s="8"/>
      <c r="L17" s="8"/>
    </row>
    <row r="18" spans="1:12" ht="15" customHeight="1">
      <c r="A18" s="9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9"/>
      <c r="E18" s="12">
        <f>'表二一般公共预算支出表'!C18</f>
        <v>0</v>
      </c>
      <c r="F18" s="8"/>
      <c r="G18" s="13"/>
      <c r="H18" s="13"/>
      <c r="I18" s="13"/>
      <c r="J18" s="8"/>
      <c r="K18" s="8"/>
      <c r="L18" s="8"/>
    </row>
    <row r="19" spans="1:12" ht="15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9"/>
      <c r="E19" s="12">
        <f>'表二一般公共预算支出表'!C19</f>
        <v>0</v>
      </c>
      <c r="F19" s="8"/>
      <c r="G19" s="18"/>
      <c r="H19" s="18"/>
      <c r="I19" s="20"/>
      <c r="J19" s="8"/>
      <c r="K19" s="8"/>
      <c r="L19" s="8"/>
    </row>
    <row r="20" spans="1:12" ht="15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9"/>
      <c r="E20" s="12">
        <f>'表二一般公共预算支出表'!C20</f>
        <v>0</v>
      </c>
      <c r="F20" s="8"/>
      <c r="G20" s="18"/>
      <c r="H20" s="18"/>
      <c r="I20" s="20"/>
      <c r="J20" s="8"/>
      <c r="K20" s="8"/>
      <c r="L20" s="8"/>
    </row>
    <row r="21" spans="1:12" ht="15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9"/>
      <c r="E21" s="12">
        <f>'表二一般公共预算支出表'!C21</f>
        <v>0</v>
      </c>
      <c r="F21" s="8"/>
      <c r="G21" s="18"/>
      <c r="H21" s="18"/>
      <c r="I21" s="20"/>
      <c r="J21" s="8"/>
      <c r="K21" s="8"/>
      <c r="L21" s="8"/>
    </row>
    <row r="22" spans="1:12" ht="15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9"/>
      <c r="E22" s="12">
        <f>'表二一般公共预算支出表'!C22</f>
        <v>0</v>
      </c>
      <c r="F22" s="8"/>
      <c r="G22" s="18"/>
      <c r="H22" s="18"/>
      <c r="I22" s="20"/>
      <c r="J22" s="8"/>
      <c r="K22" s="8"/>
      <c r="L22" s="8"/>
    </row>
    <row r="23" spans="1:12" ht="15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9"/>
      <c r="E23" s="12">
        <f>'表二一般公共预算支出表'!C23</f>
        <v>0</v>
      </c>
      <c r="F23" s="8"/>
      <c r="G23" s="18"/>
      <c r="H23" s="18"/>
      <c r="I23" s="20"/>
      <c r="J23" s="8"/>
      <c r="K23" s="8"/>
      <c r="L23" s="8"/>
    </row>
    <row r="24" spans="1:12" ht="15" customHeight="1">
      <c r="A24" s="8">
        <f>'表二一般公共预算支出表'!A24</f>
        <v>0</v>
      </c>
      <c r="B24" s="8">
        <f>'表二一般公共预算支出表'!B24</f>
        <v>0</v>
      </c>
      <c r="C24" s="11">
        <f t="shared" si="0"/>
        <v>0</v>
      </c>
      <c r="D24" s="9"/>
      <c r="E24" s="12">
        <f>'表二一般公共预算支出表'!C24</f>
        <v>0</v>
      </c>
      <c r="F24" s="8"/>
      <c r="G24" s="18"/>
      <c r="H24" s="18"/>
      <c r="I24" s="20"/>
      <c r="J24" s="8"/>
      <c r="K24" s="8"/>
      <c r="L24" s="8"/>
    </row>
    <row r="25" spans="1:12" ht="15" customHeight="1">
      <c r="A25" s="149" t="s">
        <v>174</v>
      </c>
      <c r="B25" s="149"/>
      <c r="C25" s="19">
        <f>SUM(C5:C24)</f>
        <v>287.2</v>
      </c>
      <c r="D25" s="19">
        <f aca="true" t="shared" si="1" ref="D25:L25">SUM(D5:D24)</f>
        <v>0</v>
      </c>
      <c r="E25" s="19">
        <f t="shared" si="1"/>
        <v>287.2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</row>
    <row r="26" spans="1:6" ht="15" customHeight="1">
      <c r="A26" s="152" t="s">
        <v>139</v>
      </c>
      <c r="B26" s="152"/>
      <c r="C26" s="152"/>
      <c r="D26" s="152"/>
      <c r="E26" s="152"/>
      <c r="F26" s="152"/>
    </row>
    <row r="27" spans="1:6" ht="15" customHeight="1">
      <c r="A27" s="153" t="s">
        <v>140</v>
      </c>
      <c r="B27" s="153"/>
      <c r="C27" s="153"/>
      <c r="D27" s="153"/>
      <c r="E27" s="153"/>
      <c r="F27" s="153"/>
    </row>
  </sheetData>
  <sheetProtection/>
  <mergeCells count="16">
    <mergeCell ref="G3:G4"/>
    <mergeCell ref="H3:H4"/>
    <mergeCell ref="I3:I4"/>
    <mergeCell ref="J3:J4"/>
    <mergeCell ref="K3:K4"/>
    <mergeCell ref="L3:L4"/>
    <mergeCell ref="A1:L1"/>
    <mergeCell ref="K2:L2"/>
    <mergeCell ref="A3:B3"/>
    <mergeCell ref="A25:B25"/>
    <mergeCell ref="A26:F26"/>
    <mergeCell ref="A27:F27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showGridLines="0" showZeros="0" zoomScalePageLayoutView="0" workbookViewId="0" topLeftCell="A1">
      <selection activeCell="B23" sqref="B23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156" t="s">
        <v>175</v>
      </c>
      <c r="B1" s="156"/>
      <c r="C1" s="157"/>
      <c r="D1" s="156"/>
      <c r="E1" s="156"/>
      <c r="F1" s="156"/>
      <c r="G1" s="156"/>
      <c r="H1" s="156"/>
    </row>
    <row r="2" spans="1:8" ht="20.25" customHeight="1">
      <c r="A2" s="3"/>
      <c r="B2" s="4"/>
      <c r="C2" s="5"/>
      <c r="D2" s="4"/>
      <c r="E2" s="4"/>
      <c r="F2" s="4"/>
      <c r="G2" s="102" t="s">
        <v>2</v>
      </c>
      <c r="H2" s="102"/>
    </row>
    <row r="3" spans="1:8" ht="30.75" customHeight="1">
      <c r="A3" s="104" t="s">
        <v>166</v>
      </c>
      <c r="B3" s="104"/>
      <c r="C3" s="7" t="s">
        <v>7</v>
      </c>
      <c r="D3" s="6" t="s">
        <v>33</v>
      </c>
      <c r="E3" s="6" t="s">
        <v>34</v>
      </c>
      <c r="F3" s="6" t="s">
        <v>176</v>
      </c>
      <c r="G3" s="6" t="s">
        <v>177</v>
      </c>
      <c r="H3" s="6" t="s">
        <v>178</v>
      </c>
    </row>
    <row r="4" spans="1:8" ht="23.25" customHeight="1">
      <c r="A4" s="8" t="s">
        <v>30</v>
      </c>
      <c r="B4" s="9" t="s">
        <v>31</v>
      </c>
      <c r="C4" s="10"/>
      <c r="D4" s="8"/>
      <c r="E4" s="8"/>
      <c r="F4" s="8"/>
      <c r="G4" s="8"/>
      <c r="H4" s="8"/>
    </row>
    <row r="5" spans="1:8" ht="18" customHeight="1">
      <c r="A5" s="8" t="str">
        <f>'表二一般公共预算支出表'!A5</f>
        <v>    2070801</v>
      </c>
      <c r="B5" s="8" t="str">
        <f>'表二一般公共预算支出表'!B5</f>
        <v>行政运行</v>
      </c>
      <c r="C5" s="11">
        <f>SUM(D5:H5)</f>
        <v>3</v>
      </c>
      <c r="D5" s="12">
        <f>'表二一般公共预算支出表'!D5</f>
        <v>0</v>
      </c>
      <c r="E5" s="12">
        <f>'表二一般公共预算支出表'!E5</f>
        <v>3</v>
      </c>
      <c r="F5" s="8"/>
      <c r="G5" s="8"/>
      <c r="H5" s="8"/>
    </row>
    <row r="6" spans="1:8" ht="18" customHeight="1">
      <c r="A6" s="8" t="str">
        <f>'表二一般公共预算支出表'!A6</f>
        <v>    2070805</v>
      </c>
      <c r="B6" s="8" t="str">
        <f>'表二一般公共预算支出表'!B6</f>
        <v>电视</v>
      </c>
      <c r="C6" s="11">
        <f aca="true" t="shared" si="0" ref="C6:C23">SUM(D6:H6)</f>
        <v>218.04</v>
      </c>
      <c r="D6" s="12">
        <f>'表二一般公共预算支出表'!D6</f>
        <v>200.84</v>
      </c>
      <c r="E6" s="12">
        <f>'表二一般公共预算支出表'!E6</f>
        <v>17.2</v>
      </c>
      <c r="F6" s="8"/>
      <c r="G6" s="8"/>
      <c r="H6" s="8"/>
    </row>
    <row r="7" spans="1:8" ht="18" customHeight="1">
      <c r="A7" s="8" t="str">
        <f>'表二一般公共预算支出表'!A7</f>
        <v>    2082699</v>
      </c>
      <c r="B7" s="8" t="str">
        <f>'表二一般公共预算支出表'!B7</f>
        <v>财政对其他基本养老保险基金的补助</v>
      </c>
      <c r="C7" s="11">
        <f t="shared" si="0"/>
        <v>29.87</v>
      </c>
      <c r="D7" s="12">
        <f>'表二一般公共预算支出表'!D7</f>
        <v>29.87</v>
      </c>
      <c r="E7" s="12">
        <f>'表二一般公共预算支出表'!E7</f>
        <v>0</v>
      </c>
      <c r="F7" s="8"/>
      <c r="G7" s="8"/>
      <c r="H7" s="8"/>
    </row>
    <row r="8" spans="1:8" ht="18" customHeight="1">
      <c r="A8" s="8" t="str">
        <f>'表二一般公共预算支出表'!A8</f>
        <v>    2082701</v>
      </c>
      <c r="B8" s="8" t="str">
        <f>'表二一般公共预算支出表'!B8</f>
        <v>财政对失业保险基金的补助</v>
      </c>
      <c r="C8" s="11">
        <f t="shared" si="0"/>
        <v>0.69</v>
      </c>
      <c r="D8" s="12">
        <f>'表二一般公共预算支出表'!D8</f>
        <v>0.69</v>
      </c>
      <c r="E8" s="12">
        <f>'表二一般公共预算支出表'!E8</f>
        <v>0</v>
      </c>
      <c r="F8" s="8"/>
      <c r="G8" s="8"/>
      <c r="H8" s="8"/>
    </row>
    <row r="9" spans="1:8" ht="18" customHeight="1">
      <c r="A9" s="8" t="str">
        <f>'表二一般公共预算支出表'!A9</f>
        <v>    2082702</v>
      </c>
      <c r="B9" s="8" t="str">
        <f>'表二一般公共预算支出表'!B9</f>
        <v>财政对工伤保险基金的补助</v>
      </c>
      <c r="C9" s="11">
        <f t="shared" si="0"/>
        <v>0.57</v>
      </c>
      <c r="D9" s="12">
        <f>'表二一般公共预算支出表'!D9</f>
        <v>0.57</v>
      </c>
      <c r="E9" s="12">
        <f>'表二一般公共预算支出表'!E9</f>
        <v>0</v>
      </c>
      <c r="F9" s="8"/>
      <c r="G9" s="8"/>
      <c r="H9" s="8"/>
    </row>
    <row r="10" spans="1:8" ht="18" customHeight="1">
      <c r="A10" s="8" t="str">
        <f>'表二一般公共预算支出表'!A10</f>
        <v>    2082703</v>
      </c>
      <c r="B10" s="8" t="str">
        <f>'表二一般公共预算支出表'!B10</f>
        <v>财政对生育保险基金的补助</v>
      </c>
      <c r="C10" s="11">
        <f t="shared" si="0"/>
        <v>1.05</v>
      </c>
      <c r="D10" s="12">
        <f>'表二一般公共预算支出表'!D10</f>
        <v>1.05</v>
      </c>
      <c r="E10" s="12">
        <f>'表二一般公共预算支出表'!E10</f>
        <v>0</v>
      </c>
      <c r="F10" s="8"/>
      <c r="G10" s="8"/>
      <c r="H10" s="8"/>
    </row>
    <row r="11" spans="1:8" ht="18" customHeight="1">
      <c r="A11" s="8" t="str">
        <f>'表二一般公共预算支出表'!A11</f>
        <v>    2101103</v>
      </c>
      <c r="B11" s="8" t="str">
        <f>'表二一般公共预算支出表'!B11</f>
        <v>公务员医疗补助</v>
      </c>
      <c r="C11" s="11">
        <f t="shared" si="0"/>
        <v>4.48</v>
      </c>
      <c r="D11" s="12">
        <f>'表二一般公共预算支出表'!D11</f>
        <v>4.48</v>
      </c>
      <c r="E11" s="12">
        <f>'表二一般公共预算支出表'!E11</f>
        <v>0</v>
      </c>
      <c r="F11" s="8"/>
      <c r="G11" s="8"/>
      <c r="H11" s="8"/>
    </row>
    <row r="12" spans="1:8" ht="18" customHeight="1">
      <c r="A12" s="8" t="str">
        <f>'表二一般公共预算支出表'!A12</f>
        <v>    2101201</v>
      </c>
      <c r="B12" s="8" t="str">
        <f>'表二一般公共预算支出表'!B12</f>
        <v>财政对职工基本医疗保险基金的补助</v>
      </c>
      <c r="C12" s="11">
        <f t="shared" si="0"/>
        <v>11.95</v>
      </c>
      <c r="D12" s="12">
        <f>'表二一般公共预算支出表'!D12</f>
        <v>11.95</v>
      </c>
      <c r="E12" s="12">
        <f>'表二一般公共预算支出表'!E12</f>
        <v>0</v>
      </c>
      <c r="F12" s="8"/>
      <c r="G12" s="8"/>
      <c r="H12" s="8"/>
    </row>
    <row r="13" spans="1:8" ht="18" customHeight="1">
      <c r="A13" s="8" t="str">
        <f>'表二一般公共预算支出表'!A13</f>
        <v>    2210201</v>
      </c>
      <c r="B13" s="8" t="str">
        <f>'表二一般公共预算支出表'!B13</f>
        <v>住房公积金</v>
      </c>
      <c r="C13" s="11">
        <f t="shared" si="0"/>
        <v>17.55</v>
      </c>
      <c r="D13" s="12">
        <f>'表二一般公共预算支出表'!D13</f>
        <v>17.55</v>
      </c>
      <c r="E13" s="12">
        <f>'表二一般公共预算支出表'!E13</f>
        <v>0</v>
      </c>
      <c r="F13" s="8"/>
      <c r="G13" s="8"/>
      <c r="H13" s="8"/>
    </row>
    <row r="14" spans="1:8" ht="18" customHeight="1">
      <c r="A14" s="8">
        <f>'表二一般公共预算支出表'!A14</f>
        <v>0</v>
      </c>
      <c r="B14" s="8">
        <f>'表二一般公共预算支出表'!B14</f>
        <v>0</v>
      </c>
      <c r="C14" s="11">
        <f t="shared" si="0"/>
        <v>0</v>
      </c>
      <c r="D14" s="12">
        <f>'表二一般公共预算支出表'!D14</f>
        <v>0</v>
      </c>
      <c r="E14" s="12">
        <f>'表二一般公共预算支出表'!E14</f>
        <v>0</v>
      </c>
      <c r="F14" s="8"/>
      <c r="G14" s="8"/>
      <c r="H14" s="8"/>
    </row>
    <row r="15" spans="1:8" ht="18" customHeight="1">
      <c r="A15" s="8">
        <f>'表二一般公共预算支出表'!A15</f>
        <v>0</v>
      </c>
      <c r="B15" s="8">
        <f>'表二一般公共预算支出表'!B15</f>
        <v>0</v>
      </c>
      <c r="C15" s="11">
        <f t="shared" si="0"/>
        <v>0</v>
      </c>
      <c r="D15" s="12">
        <f>'表二一般公共预算支出表'!D15</f>
        <v>0</v>
      </c>
      <c r="E15" s="12">
        <f>'表二一般公共预算支出表'!E15</f>
        <v>0</v>
      </c>
      <c r="F15" s="8"/>
      <c r="G15" s="8"/>
      <c r="H15" s="8"/>
    </row>
    <row r="16" spans="1:8" ht="18" customHeight="1">
      <c r="A16" s="8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12">
        <f>'表二一般公共预算支出表'!D16</f>
        <v>0</v>
      </c>
      <c r="E16" s="12">
        <f>'表二一般公共预算支出表'!E16</f>
        <v>0</v>
      </c>
      <c r="F16" s="8"/>
      <c r="G16" s="8"/>
      <c r="H16" s="8"/>
    </row>
    <row r="17" spans="1:8" ht="18" customHeight="1">
      <c r="A17" s="8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12">
        <f>'表二一般公共预算支出表'!D17</f>
        <v>0</v>
      </c>
      <c r="E17" s="12">
        <f>'表二一般公共预算支出表'!E17</f>
        <v>0</v>
      </c>
      <c r="F17" s="8"/>
      <c r="G17" s="8"/>
      <c r="H17" s="8"/>
    </row>
    <row r="18" spans="1:8" ht="18" customHeight="1">
      <c r="A18" s="8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12">
        <f>'表二一般公共预算支出表'!D18</f>
        <v>0</v>
      </c>
      <c r="E18" s="12">
        <f>'表二一般公共预算支出表'!E18</f>
        <v>0</v>
      </c>
      <c r="F18" s="8"/>
      <c r="G18" s="8"/>
      <c r="H18" s="8"/>
    </row>
    <row r="19" spans="1:8" ht="18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12">
        <f>'表二一般公共预算支出表'!D19</f>
        <v>0</v>
      </c>
      <c r="E19" s="12">
        <f>'表二一般公共预算支出表'!E19</f>
        <v>0</v>
      </c>
      <c r="F19" s="8"/>
      <c r="G19" s="8"/>
      <c r="H19" s="8"/>
    </row>
    <row r="20" spans="1:8" ht="18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12">
        <f>'表二一般公共预算支出表'!D20</f>
        <v>0</v>
      </c>
      <c r="E20" s="12">
        <f>'表二一般公共预算支出表'!E20</f>
        <v>0</v>
      </c>
      <c r="F20" s="8"/>
      <c r="G20" s="8"/>
      <c r="H20" s="8"/>
    </row>
    <row r="21" spans="1:8" ht="18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12">
        <f>'表二一般公共预算支出表'!D21</f>
        <v>0</v>
      </c>
      <c r="E21" s="12">
        <f>'表二一般公共预算支出表'!E21</f>
        <v>0</v>
      </c>
      <c r="F21" s="8"/>
      <c r="G21" s="8"/>
      <c r="H21" s="8"/>
    </row>
    <row r="22" spans="1:8" ht="18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12">
        <f>'表二一般公共预算支出表'!D22</f>
        <v>0</v>
      </c>
      <c r="E22" s="12">
        <f>'表二一般公共预算支出表'!E22</f>
        <v>0</v>
      </c>
      <c r="F22" s="8"/>
      <c r="G22" s="8"/>
      <c r="H22" s="8"/>
    </row>
    <row r="23" spans="1:8" ht="18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12">
        <f>'表二一般公共预算支出表'!D23</f>
        <v>0</v>
      </c>
      <c r="E23" s="12">
        <f>'表二一般公共预算支出表'!E23</f>
        <v>0</v>
      </c>
      <c r="F23" s="13"/>
      <c r="G23" s="13"/>
      <c r="H23" s="13"/>
    </row>
    <row r="24" spans="1:8" ht="18" customHeight="1">
      <c r="A24" s="8"/>
      <c r="B24" s="14" t="s">
        <v>7</v>
      </c>
      <c r="C24" s="11">
        <f aca="true" t="shared" si="1" ref="C24:H24">SUM(C5:C23)</f>
        <v>287.2</v>
      </c>
      <c r="D24" s="11">
        <f t="shared" si="1"/>
        <v>267</v>
      </c>
      <c r="E24" s="11">
        <f t="shared" si="1"/>
        <v>20.2</v>
      </c>
      <c r="F24" s="11">
        <f t="shared" si="1"/>
        <v>0</v>
      </c>
      <c r="G24" s="11">
        <f t="shared" si="1"/>
        <v>0</v>
      </c>
      <c r="H24" s="11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2019-03-25T09:21:58Z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