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170" activeTab="1"/>
  </bookViews>
  <sheets>
    <sheet name="资金来源表" sheetId="2" r:id="rId1"/>
    <sheet name="项目投入明细" sheetId="1" r:id="rId2"/>
    <sheet name="2023年示范县统计" sheetId="3" r:id="rId3"/>
    <sheet name="资产管理统计表" sheetId="4" r:id="rId4"/>
  </sheets>
  <definedNames>
    <definedName name="_xlnm._FilterDatabase" localSheetId="1" hidden="1">项目投入明细!$A$7:$Y$36</definedName>
  </definedNames>
  <calcPr calcId="144525"/>
</workbook>
</file>

<file path=xl/sharedStrings.xml><?xml version="1.0" encoding="utf-8"?>
<sst xmlns="http://schemas.openxmlformats.org/spreadsheetml/2006/main" count="528" uniqueCount="265">
  <si>
    <t>附件2：</t>
  </si>
  <si>
    <t>察隅县2023年第一批脱贫县涉农统筹整合资金统筹整合情况表</t>
  </si>
  <si>
    <t>序号</t>
  </si>
  <si>
    <t xml:space="preserve"> 项目名称</t>
  </si>
  <si>
    <t>中央下达文号</t>
  </si>
  <si>
    <t>金额</t>
  </si>
  <si>
    <t>自治区下达文号</t>
  </si>
  <si>
    <t>察隅县</t>
  </si>
  <si>
    <t>资金合计</t>
  </si>
  <si>
    <t>纳入统筹整合总规模</t>
  </si>
  <si>
    <t>实际统筹整合规模</t>
  </si>
  <si>
    <t>一、中央资金小计</t>
  </si>
  <si>
    <t>藏财农指〔2022〕55号</t>
  </si>
  <si>
    <t xml:space="preserve">     其中：实际统筹整合总规模</t>
  </si>
  <si>
    <t>衔接推进乡村振兴补助资金</t>
  </si>
  <si>
    <t>A、巩固拓展脱贫攻坚成果和乡村振兴</t>
  </si>
  <si>
    <t>B、少数民族发展资金</t>
  </si>
  <si>
    <t>C、以工代赈资金</t>
  </si>
  <si>
    <t>D、欠发达国有农场巩固提升</t>
  </si>
  <si>
    <t>E、欠发达国有林场巩固提升</t>
  </si>
  <si>
    <t>水利发展资金总规模</t>
  </si>
  <si>
    <t>其中：实际纳入统筹整合部分</t>
  </si>
  <si>
    <t>农业生产发展资金</t>
  </si>
  <si>
    <t>总规模(A,包含该项资金的全部支出方向)</t>
  </si>
  <si>
    <t>其中（B）:</t>
  </si>
  <si>
    <t>★耕地地力保护补贴(B1)</t>
  </si>
  <si>
    <t>★农机购置补贴(B2)</t>
  </si>
  <si>
    <t>★支持适度规模经营(B3)</t>
  </si>
  <si>
    <t>★有机肥替代(B4)</t>
  </si>
  <si>
    <t>★农机深耕深松(B5)</t>
  </si>
  <si>
    <t>★产业兴村强县示范行动(B6)</t>
  </si>
  <si>
    <t>★畜禽粪污综合利用(B7)</t>
  </si>
  <si>
    <t>★现代农业产业园(B8)</t>
  </si>
  <si>
    <t>★耕地休耕(B9)</t>
  </si>
  <si>
    <t>扣除B后的资金规模（C=A-B）</t>
  </si>
  <si>
    <t>林业改革发展资金</t>
  </si>
  <si>
    <t>其中（B）：森林资源管护及相关试点资金</t>
  </si>
  <si>
    <t>农田建设补助资金总规模</t>
  </si>
  <si>
    <t>农村综合改革转移支付总规模</t>
  </si>
  <si>
    <t>纳入整合资金总规模</t>
  </si>
  <si>
    <t>林业生态保护恢复资金总规模（草原生态修复治理补助资金部分）</t>
  </si>
  <si>
    <t>其中：草原生态修复治理补助资金部分</t>
  </si>
  <si>
    <t>农村环境整治资金总规模</t>
  </si>
  <si>
    <t>车辆购置税收入补助地方用于一般公路建设项目资金总规模（支持农村公路部分）</t>
  </si>
  <si>
    <t>农村危房改造补助资金总规模（农村危房改造部分）</t>
  </si>
  <si>
    <t>中央专项彩票公益金支持扶贫资金</t>
  </si>
  <si>
    <t>产粮大县奖励资金总规模</t>
  </si>
  <si>
    <t>生猪（牛羊）调出大县奖励资金</t>
  </si>
  <si>
    <t>农业资源及生态保护补助资金总规模（对农民的直接补贴除外）</t>
  </si>
  <si>
    <t>服务业发展专项资金（支持新农村现代流通服务网络工程部分）</t>
  </si>
  <si>
    <t>旅游发展基金总规模</t>
  </si>
  <si>
    <t>中央预算内投资用于“三农”建设部分（不包括重大引调水工程、重点水源工程、江河湖泊治理骨干重大工程、跨界河流开发治理工程、新建大型灌区、大中型灌区续建配套和节水改造、大中型病险水库水闸除险加固、生态建设方面的支出）</t>
  </si>
  <si>
    <t>预算内投资小计</t>
  </si>
  <si>
    <t>⑴农村扶贫公路中央基建投资</t>
  </si>
  <si>
    <t>⑵重大水利工程专项中央基建投资</t>
  </si>
  <si>
    <t>⑶农村电网改造升级工程中央基建投资</t>
  </si>
  <si>
    <t>⑷以工代赈示范工程中央基建投资</t>
  </si>
  <si>
    <t>⑸农村饮水安全巩固提升工程中央基建投资</t>
  </si>
  <si>
    <t>⑹动植物保护能力提升工程林业有害生物防治能力建设项目中央基建投资</t>
  </si>
  <si>
    <t>⑺农业可持续发展专项（畜禽粪污资源化利用整县推进项目）中央基建投资</t>
  </si>
  <si>
    <t>⑻农业生产发展专项中央基建投资</t>
  </si>
  <si>
    <t>⑼农村人居环境整治专项中央基建投资</t>
  </si>
  <si>
    <t>⑽水生态治理、中小河流治理等其他水利工程中央基建投资</t>
  </si>
  <si>
    <t>⑾现代农业支撑体系专项中央基建投资</t>
  </si>
  <si>
    <t>⑿中小河流治理工程中央基投资</t>
  </si>
  <si>
    <t>⒀全国新增千亿斤粮食生产能力规划田间工程中央基建投资</t>
  </si>
  <si>
    <t>⒁规模化大型沼气工程中央基建投资</t>
  </si>
  <si>
    <t>⒂退牧还草中央基建投资</t>
  </si>
  <si>
    <t>⒃水文基础设施中央基建投资</t>
  </si>
  <si>
    <t>⒄种养业循环一体化项目中央基建投资</t>
  </si>
  <si>
    <t>⒅重点区域排涝能力建设中央基建投资</t>
  </si>
  <si>
    <t>⒆中央预算内投资用于“三农”建设的其他资金（属于整合范围但未在⑴-⒅列明的资金）</t>
  </si>
  <si>
    <t>二、自治区资金小计</t>
  </si>
  <si>
    <t>其中：纳入统筹整合总规模</t>
  </si>
  <si>
    <t xml:space="preserve">      实际统筹整合总规模</t>
  </si>
  <si>
    <t>农业生产发展金总规模（含农牧民技能培训）</t>
  </si>
  <si>
    <t>林业改革发展资金总规模（含防沙治沙、重点区域造林）</t>
  </si>
  <si>
    <t>自治区彩票公益金支持扶贫开发（纳入统筹整合部分）</t>
  </si>
  <si>
    <t>农业资源及生态环境保护补助资金总规模</t>
  </si>
  <si>
    <t>旅游发展资金（纳入统筹整合部分）</t>
  </si>
  <si>
    <t>自治区强基惠民经费（纳入统筹整合部分）</t>
  </si>
  <si>
    <t>应用技术研究与开发专项资金（原农科三费）（纳入统筹整合部分）</t>
  </si>
  <si>
    <t>三、市级资金小计</t>
  </si>
  <si>
    <t>产业发展资金</t>
  </si>
  <si>
    <t>四、县（区）资金小计</t>
  </si>
  <si>
    <t>专项资金名称及总规模</t>
  </si>
  <si>
    <t>附件3</t>
  </si>
  <si>
    <t>林芝市察隅县2023年第一批脱贫县涉农统筹整合资金项目计划明细表</t>
  </si>
  <si>
    <t>填报单位：察隅县乡村振兴局、察隅县财政局</t>
  </si>
  <si>
    <t>时间：2023年1月9日</t>
  </si>
  <si>
    <t>县（区)、乡（镇）名称</t>
  </si>
  <si>
    <t>项目名称</t>
  </si>
  <si>
    <t>建设地点（所在乡、村名）</t>
  </si>
  <si>
    <t>项目建设内容</t>
  </si>
  <si>
    <t>项目主管部门</t>
  </si>
  <si>
    <t>项目责任人</t>
  </si>
  <si>
    <t>项目期限（月）</t>
  </si>
  <si>
    <t>预计竣
工时间</t>
  </si>
  <si>
    <t>财政资金来源及金额</t>
  </si>
  <si>
    <t>投资计划(万元)</t>
  </si>
  <si>
    <t>项目效益</t>
  </si>
  <si>
    <t>备注</t>
  </si>
  <si>
    <t>边境搬迁/易地搬迁后扶/以工代赈</t>
  </si>
  <si>
    <t>资金来源名称</t>
  </si>
  <si>
    <t>金额(万元)</t>
  </si>
  <si>
    <t>总投资</t>
  </si>
  <si>
    <t>中央财政资金</t>
  </si>
  <si>
    <t>自治区财政资金</t>
  </si>
  <si>
    <t>地（市）级资金</t>
  </si>
  <si>
    <t>县本级资金</t>
  </si>
  <si>
    <t>援藏  资金</t>
  </si>
  <si>
    <t>银行
贷款</t>
  </si>
  <si>
    <t>项目单位自筹（含贷款）</t>
  </si>
  <si>
    <t>项目预计年均实现收益（万元）</t>
  </si>
  <si>
    <t>项目受益群众户(户)</t>
  </si>
  <si>
    <t>项目受益群众人数(人)</t>
  </si>
  <si>
    <t>其中</t>
  </si>
  <si>
    <t>受益脱贫户数</t>
  </si>
  <si>
    <t>受益脱贫人数</t>
  </si>
  <si>
    <t>合计：</t>
  </si>
  <si>
    <t>（一）生产发展类（含产业基础设施配套类）</t>
  </si>
  <si>
    <t>察隅县下察隅镇卡地村林下菌类种植项目</t>
  </si>
  <si>
    <t>卡地村</t>
  </si>
  <si>
    <t>管理用房：建筑装饰工程68.75㎡，安装工程68.75㎡;加工厂：建筑装饰工程542.8㎡，安装工程542.8㎡;室外附属工程：室外电气工程1项，室外给排水工程1项，照明工程10盏，场地平整1项，场地道硬化1386.3㎡，排水沟96.58m，护栏80.32m，1.5m高挡土墙80.32m，通透式围墙149.78m;供水工程：给水管道工程1项，100m³蓄水池1座；田间种植、灌溉工程：场地清表106667.99㎡，灌溉工程1项；其他工程：网围栏2949.32m，大门6座，简介标识牌3座。设备购置及安装：茯苓菌棒1884m³，茯苓菌种100000袋，不锈钢操作台1套，成品钢制货架30个，成品烘千设备40kw6套，监控终端设备1套。</t>
  </si>
  <si>
    <t>察隅县人民政府</t>
  </si>
  <si>
    <t>罗加</t>
  </si>
  <si>
    <t>中央衔接资金</t>
  </si>
  <si>
    <t>边境/易地搬迁后扶</t>
  </si>
  <si>
    <t>察隅县上察隅镇布宗村林下菌类种植项目</t>
  </si>
  <si>
    <t>布宗村</t>
  </si>
  <si>
    <t>田间种植、灌溉工程：场地清表14540m³，灌溉工程1项，200m³蓄水池1座，取水口1座，过滤池1座；附属工程：网围栏2972.27m，机耕道5681.04㎡，设备购置及安装：木耳菌包387831袋。</t>
  </si>
  <si>
    <t>边境</t>
  </si>
  <si>
    <t>察隅县上察隅镇体育村农田灌溉水渠建设项目</t>
  </si>
  <si>
    <t>体育村</t>
  </si>
  <si>
    <t>土石方工程1项，新建30*30砼灌溉水渠6866.98米及其它配套附属设施。</t>
  </si>
  <si>
    <t>察隅县上察隅镇目宗村农田灌溉水渠建设项目</t>
  </si>
  <si>
    <t>目宗村</t>
  </si>
  <si>
    <t>目宗村-白热组：土石方工程1项，30*30水沟2858.58m，30*30盖板沟17m，取水口2座，过滤池2座；目宗村-德扎组：土石方工程1项，30*30水沟2237.65m，30*30盖板沟4m，45*50水沟1380m，取水口1座，过滤池1座，路面破除恢复15m，管道工程1项及附属设施。</t>
  </si>
  <si>
    <t>中央以工代赈资金</t>
  </si>
  <si>
    <t>边境/以工代赈</t>
  </si>
  <si>
    <t>察隅县上察隅镇西巴、迟巴等村农田灌溉水渠建设项目</t>
  </si>
  <si>
    <t>西巴村、迟巴村、荣玉村、松林村、仕中村、岗藏村</t>
  </si>
  <si>
    <t>竹龙巴村：土石方工程1项，45*30水沟887.5m，取水口1座，过滤池1座，100m³水池1座，管道工程1项，中20钢丝绳架空吊管107m;荣玉村：取水口1座，过滤池1座，管道工程1项；西巴村：取水口1座，过滤池1座，100m³水池1座，管道工程1项；迟巴村-迟巴组：土石方工程1项，30*30水沟272.61m，取水口2座，过滤池2座，50m水池1座，管道工程1项；迟巴村-冲砂组：土石方工程1项，30*30水沟699.37m，过路钢筋砼涵管5m;仕中村：取水口1座，过滤池1座，管道工程1项；松林村：土石方工程1项，30*30水沟511.44m，取水口1座，过滤池1座，50m水池2座，管道工程1项。</t>
  </si>
  <si>
    <t>察隅县下察隅镇日玛村、塔玛村农田灌溉水渠建设项目</t>
  </si>
  <si>
    <t>日玛村、塔玛村</t>
  </si>
  <si>
    <t>日玛村：土石方工程1项，30*30水沟2814.96米，30*30盖板沟5米，60*40水沟1929.64米，取水口1座，过滤池1座，跌水井1座；塔玛村：土石方工程1项，30*30水沟213.97米及附属设施。</t>
  </si>
  <si>
    <t>察隅县下察隅镇沙琼村、洞冲村农田灌溉水渠建设项目</t>
  </si>
  <si>
    <t>沙琼村、洞冲村</t>
  </si>
  <si>
    <t>1.沙琼村：新建50m³蓄水池2座，土石方工程1项，45*40水渠732.46m，35*30水渠1033.99m及管道工程1项，取水口1座。洞冲村：管道工程1项，100m³蓄水池1座等其它配套附属设施。</t>
  </si>
  <si>
    <t>察隅县下察隅镇京都、松古等村农田灌溉水渠建设项目</t>
  </si>
  <si>
    <t>京都村、松古村、拉丁村、扎巴村</t>
  </si>
  <si>
    <t>京都村：土石方工程1项，30*30水沟776.44m，30*30盖板沟4.68m，40*35水沟120m，分水口23个，取水口1座，过滤池1座，出水口1座，跌水井2座；松古村：土石方工程1项，30*30水沟2265.85m，30*30盖板沟3m，分水口146个，出水口3座，跌水井2座；拉丁村：土石方工程1项，60*65水沟838.59m，取水口1座，过滤池1座，跌水井1座，60*65水渠拆除838.59m;扎巴村：土石方工程1项，30*30水沟4253.49m。(具体建设内容详见施工图)</t>
  </si>
  <si>
    <t>察隅县古玉乡然乌学、古井村水利设施新建项目</t>
  </si>
  <si>
    <t>然乌学、古井村</t>
  </si>
  <si>
    <t>古井村新建灌溉水渠约4256米；然乌学村龙冲组新建灌溉水渠193m，沉砂池8座（原有水源地至村内增设）、50m³蓄水池1座等其他附属工程。</t>
  </si>
  <si>
    <t>察隅县古玉乡布玉村水渠建设项目</t>
  </si>
  <si>
    <t>布玉村</t>
  </si>
  <si>
    <t>新建灌溉水渠1141m，其它配套附属设施。</t>
  </si>
  <si>
    <t>察隅县上察隅镇本堆村搬迁点土地整治项目（续建）</t>
  </si>
  <si>
    <t>本堆村</t>
  </si>
  <si>
    <t>土地平整813.5亩，排水沟110米，集水池1座。高位水池1座，沉砂池1座，管道工程1项，机耕道5284米及其附属设施</t>
  </si>
  <si>
    <t>边境搬迁</t>
  </si>
  <si>
    <t>察隅县下察隅镇拉丁村搬迁点土地整治项目（续建）</t>
  </si>
  <si>
    <t>拉丁村</t>
  </si>
  <si>
    <t xml:space="preserve">      土地平整254.04亩；水利措施：引水渠3167m、引水管605m、1#支管80m、2#支管1681m及其附属设施。</t>
  </si>
  <si>
    <t>察隅县上察隅镇巩固村2号搬迁点土地整治项目（续建）</t>
  </si>
  <si>
    <t>巩固村</t>
  </si>
  <si>
    <t>土地平整547.8亩，排水沟110米，集水池1座。高位水池1座，沉砂池1座，管道工程1项，田间道路18769平方米及其附属设施</t>
  </si>
  <si>
    <t>察隅县下察隅镇拉丁村2号搬迁点土地整治项目（续建）</t>
  </si>
  <si>
    <t>道路工程2127m，土地整治572.2亩，田间水利工程1项，取土场防治工程1项等附属设施。</t>
  </si>
  <si>
    <t>(二)小型公益性基础设施类</t>
  </si>
  <si>
    <t>察隅县上察隅镇迟巴、体育等村基础设施建设项目</t>
  </si>
  <si>
    <t>迟巴、体育村、目本村</t>
  </si>
  <si>
    <t>1.体育村：路面破除硬化5953.16㎡，排水沟939.5m，土石方工程1项，新建入户道路约2133.5㎡，主路硬化5611.42㎡，盖板沟2013.18m等附属设施；2.迟巴村：路面破除硬化5183.65㎡，土石方工程1项，入户道路硬化759.2㎡，主路硬化4662.71㎡，盖板沟1449.01m，钢筋混凝土管涵8.7m等附属设施。</t>
  </si>
  <si>
    <t>察隅县下察隅镇共同、自更等村基础设施补短板建设项目</t>
  </si>
  <si>
    <t>共同、自更、新村等村</t>
  </si>
  <si>
    <t>共同村：工具用房：建筑装饰工程309.06㎡，安装工程309.06㎡;附属工程：土石方工程1项，总平给排水工程1项，总平电气工程1项，新建混凝土硬化1032.24㎡，道路修复214.4㎡，4m高挡土墙461.82m³，现有水渠拆除77m，改道水渠83m，排水沟34.2m，坡道6.44㎡；水渠：30*30盖板渠309.52m，30*30渠道321.61m;网围栏：共同村网围栏3049m;自更村：照明工程49盏；新村：新村网围栏3139m;京都村：土石方工程1项，垃圾池94.24㎡。(具体建设内容详见施工图)</t>
  </si>
  <si>
    <t>察隅县上察隅镇本堆村搬迁点防洪堤工程</t>
  </si>
  <si>
    <t>防洪堤工程：新建防洪堤工程2040.3m，构筑物：排水箱2座，排水涵洞3座等附属工程。</t>
  </si>
  <si>
    <t>察隅县上察隅镇本堆村美丽宜居村推进项目</t>
  </si>
  <si>
    <t>20cmC30水泥混凝土路面2674.5㎡，路基挖填方1项等附属设施。</t>
  </si>
  <si>
    <t>察隅县上察隅镇翠兴村村道维修建设项目</t>
  </si>
  <si>
    <t>翠兴</t>
  </si>
  <si>
    <t>翠兴村车行道路2443.6m²,现状水渠加盖板641m，新建DN600过路管涵5m，挖填方1项等附属设施。</t>
  </si>
  <si>
    <t>(三)整村推进类</t>
  </si>
  <si>
    <t>察隅县古玉乡然乌学村美丽宜居村推进项目</t>
  </si>
  <si>
    <t>然乌学村</t>
  </si>
  <si>
    <t>然乌学组：庭院整治：新建实体围墙1970.67m，新建1.05米高栏杆30.42m，围墙改造46.04m，硬化6794㎡，房屋提升改造4132.88㎡，新建挡墙801.13m，新建300*300排水为142.44m，新建400*400排水沟30.1m，照明工程1项；附属设施：农田围栏1272.97m，DN60PE管22m；桥梁工程：增杂组人行桥1座，悦通牧场桥改造1座；排污工程：管网1项，道路破除恢复850㎡，人工湿地处理系统1项；典学组：庭院整治：新建通透式围墙1418.93m，新建实体围墙2102.77m，围墙改造110.47m，硬化4172.24㎡，房屋提升改造6382.22㎡，新建挡墙1214.48m，照明工程1项；附属设施：农田围栏960.8m；排污工程：管网1项，道路破除恢复1450㎡，人工湿地处理系统1项；龙冲组：庭院整治：新建通透式围墙1455.41m，新建实体围墙930.49m，围墙改造148.69m，硬化1921.57㎡，房屋提升改造1635.99㎡，新建挡墙324.27m，新建300*300排水沟37.7m，新建400*400排水沟41.35m，照明工程1项；附属设施：农田围栏132.25m；排污工程：管网1项，道路破除恢复1790㎡，人工湿地处理系统1项。</t>
  </si>
  <si>
    <t>察隅县古玉乡博学村美丽宜居村推进项目</t>
  </si>
  <si>
    <t>博学村</t>
  </si>
  <si>
    <t>道路工程：1号道路3.1KM,2号道路0.69KM，道路维修0.3KM；挡土墙：挡土墙1165m；网围栏：网围栏7919m；人畜分离工程：新建围墙3760m，维修围墙927.6m，人畜分离提升改造24287㎡；居民庭院改造：院内硬化9593㎡，给水管道3005m，排水管道3720m，新建挡土墙57m，线路改造103户；室外排水工程1项；太阳能路灯120盏。</t>
  </si>
  <si>
    <t>察隅县察瓦龙康然村美丽宜居村推进项目</t>
  </si>
  <si>
    <t>康然村</t>
  </si>
  <si>
    <t>公厕：建筑装饰38.94㎡，安装工程38.94㎡；附属工程：新建公共厕所前硬化34m㎡，新建农田网围栏1993m，新建村内通透式围墙679.7m，新建1.4M高实体围墙557.45m，维修改造围墙段1027.46m，新建栏杆219m，新建农田铁艺门10个，垃圾池99.20㎡，排水沟1289m，新建巷道硬化1340㎡,1.5米高浆砌片石挡墙34m,2.5米高浆砌片石挡墙43m,3米高浆砌片石挡墙79m,3.5米高浆砌片石挡墙190m,4米高浆砌片石挡墙161.5m,4.5高米浆砌片石挡墙105m，4.5高米毛石混凝土挡墙76m，护栏800m，现状道路土路肩修复372m³，排污工程1项，人工湿地2套，道路破除恢复3982㎡，路灯工程95套。</t>
  </si>
  <si>
    <t>察隅县察瓦龙乡前中瓦村美丽宜居村推进项目</t>
  </si>
  <si>
    <t>前中瓦村</t>
  </si>
  <si>
    <t>新建垃圾场3座，灌溉渠5864m，人居环境整治：新建围墙2055m，新建挡土墙670m，混凝土地面350㎡，灌溉渠盖板95m，线路改造68户，新建村道及硬化1项，波形护栏850m，排污工程1项，太阳能路灯60盏。</t>
  </si>
  <si>
    <t>察隅县察瓦龙乡格德村美丽宜居村推进项目</t>
  </si>
  <si>
    <t>格德村</t>
  </si>
  <si>
    <t>新建垃圾场2座，灌溉渠3210m，人居环境整治：新建围墙2032m，维修围墙569m，新建挡土墙683m，混凝土地面420m，场地平整850㎡，灌溉渠盖板300m，波形护栏65m，线路改造49户，室外排水工程1项，太阳能路灯30盏。</t>
  </si>
  <si>
    <t>(四)扶贫贷款贴息及其他类</t>
  </si>
  <si>
    <t>2022年扶贫贷款贴息</t>
  </si>
  <si>
    <t>完成2022年扶贫贷款贴息资金（含利差补贴）。</t>
  </si>
  <si>
    <t>附件4</t>
  </si>
  <si>
    <r>
      <rPr>
        <b/>
        <sz val="18"/>
        <color rgb="FF333333"/>
        <rFont val="华文中宋"/>
        <charset val="134"/>
      </rPr>
      <t xml:space="preserve">  </t>
    </r>
    <r>
      <rPr>
        <b/>
        <u/>
        <sz val="18"/>
        <color rgb="FF333333"/>
        <rFont val="华文中宋"/>
        <charset val="134"/>
      </rPr>
      <t xml:space="preserve">   西藏自治区林芝市   </t>
    </r>
    <r>
      <rPr>
        <b/>
        <sz val="18"/>
        <color rgb="FF333333"/>
        <rFont val="华文中宋"/>
        <charset val="134"/>
      </rPr>
      <t>察隅县2023年第一批脱贫县涉农统筹整合资金工作统计表</t>
    </r>
  </si>
  <si>
    <t>填报省（自治区、直辖市）：林芝市察隅县财政局、乡村振兴局</t>
  </si>
  <si>
    <t>填报时间：2023年1月9日</t>
  </si>
  <si>
    <t>示范县名</t>
  </si>
  <si>
    <t>基本情况</t>
  </si>
  <si>
    <t>贫困县涉农资金整合情况</t>
  </si>
  <si>
    <t>农村人口数（人）</t>
  </si>
  <si>
    <t>建档立卡人口数（人）</t>
  </si>
  <si>
    <t>贫困村数</t>
  </si>
  <si>
    <t>贫困发生率（%）</t>
  </si>
  <si>
    <t>贫困县类别</t>
  </si>
  <si>
    <t>脱贫时间（年）</t>
  </si>
  <si>
    <t>出台本年度整合实施方案时间（年）</t>
  </si>
  <si>
    <t>出台资金管理办法时间（年）</t>
  </si>
  <si>
    <t>2022年中央财政资金规模</t>
  </si>
  <si>
    <t>2022年已整合规模（万元）</t>
  </si>
  <si>
    <t>2023年计划整合资金规模（万元）</t>
  </si>
  <si>
    <t>2023年已整合规模（万元）</t>
  </si>
  <si>
    <t>合计</t>
  </si>
  <si>
    <t>中央</t>
  </si>
  <si>
    <t>省级</t>
  </si>
  <si>
    <t>地市级</t>
  </si>
  <si>
    <t>县级</t>
  </si>
  <si>
    <t>①</t>
  </si>
  <si>
    <t>填报说明：
1.贫困县类别指：①国家扶贫开发工作重点县或连片特困地区县、②省级扶贫开发工作重点县、③其他县（只填1个序号）。
2.资金规模是指纳入整合范围的各级财政资金规模。其中，中央财政资金规模是指国办发[2016]22号文件明确的20大项中央财政资金下达本县的预算规模。
3.计划整合资金规模是指根据本年度整合实施方案拟进行整合的资金规模；已整合规模是指截至填表日期，已完成预算支出的资金规模。
4.各县涉农资金整合情况应与统筹整合使用财政涉农资金情况统计表格（见财办农[2016]125号文件附件2）保持一致。</t>
  </si>
  <si>
    <t>附件5</t>
  </si>
  <si>
    <t>林芝市察隅县2023年第一批脱贫县涉农统筹整合资金项目资产后续管理统计表</t>
  </si>
  <si>
    <t>县（区）、乡（镇）名称</t>
  </si>
  <si>
    <t>项目资金总规模（万元）</t>
  </si>
  <si>
    <t>项目资产预估规模（万元）</t>
  </si>
  <si>
    <t>项目所有产权主体</t>
  </si>
  <si>
    <t>项目收益权主体</t>
  </si>
  <si>
    <t>项目经营权主体</t>
  </si>
  <si>
    <t>项目监督权主体</t>
  </si>
  <si>
    <t>项目处置权主体</t>
  </si>
  <si>
    <t>卡地村村委会</t>
  </si>
  <si>
    <t>村集体、脱贫户</t>
  </si>
  <si>
    <t>农业农村局</t>
  </si>
  <si>
    <t>布宗村村委会</t>
  </si>
  <si>
    <t>体育村村委会</t>
  </si>
  <si>
    <t>察隅县乡村振兴局</t>
  </si>
  <si>
    <t>目宗村村委会</t>
  </si>
  <si>
    <t>西巴、迟巴村委会</t>
  </si>
  <si>
    <t>日玛、塔玛村村委会</t>
  </si>
  <si>
    <t>沙琼、洞冲村村委会</t>
  </si>
  <si>
    <t>京都、松古村村委会</t>
  </si>
  <si>
    <t>乌学、古井村村委会</t>
  </si>
  <si>
    <t>布玉村村委会</t>
  </si>
  <si>
    <t>本堆村村委会</t>
  </si>
  <si>
    <t>自然资源局</t>
  </si>
  <si>
    <t>拉丁村村委会</t>
  </si>
  <si>
    <t>巩固村村委会</t>
  </si>
  <si>
    <t>迟巴、体育村村委会</t>
  </si>
  <si>
    <t>共同、自更村村委会</t>
  </si>
  <si>
    <t>水利局</t>
  </si>
  <si>
    <t>翠兴村村委会</t>
  </si>
  <si>
    <t>然乌学村村委会</t>
  </si>
  <si>
    <t>博学村村委会</t>
  </si>
  <si>
    <t>康然村村委会</t>
  </si>
  <si>
    <t>前中瓦村村委会</t>
  </si>
  <si>
    <t>格德村村委会</t>
  </si>
</sst>
</file>

<file path=xl/styles.xml><?xml version="1.0" encoding="utf-8"?>
<styleSheet xmlns="http://schemas.openxmlformats.org/spreadsheetml/2006/main">
  <numFmts count="11">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Red]\(0.00\)"/>
    <numFmt numFmtId="178" formatCode="0_);[Red]\(0\)"/>
    <numFmt numFmtId="179" formatCode="0.0000%"/>
    <numFmt numFmtId="180" formatCode="0_ "/>
    <numFmt numFmtId="181" formatCode="0.0_);[Red]\(0.0\)"/>
    <numFmt numFmtId="182" formatCode="#,##0.00_);[Red]\(#,##0.00\)"/>
  </numFmts>
  <fonts count="52">
    <font>
      <sz val="11"/>
      <color theme="1"/>
      <name val="宋体"/>
      <charset val="134"/>
      <scheme val="minor"/>
    </font>
    <font>
      <sz val="18"/>
      <color theme="1"/>
      <name val="方正小标宋_GBK"/>
      <charset val="134"/>
    </font>
    <font>
      <sz val="11"/>
      <color theme="1"/>
      <name val="黑体"/>
      <charset val="134"/>
    </font>
    <font>
      <sz val="11"/>
      <name val="宋体"/>
      <charset val="134"/>
      <scheme val="minor"/>
    </font>
    <font>
      <sz val="10"/>
      <name val="宋体"/>
      <charset val="134"/>
      <scheme val="minor"/>
    </font>
    <font>
      <sz val="10"/>
      <name val="宋体"/>
      <charset val="134"/>
    </font>
    <font>
      <sz val="12"/>
      <name val="宋体"/>
      <charset val="134"/>
    </font>
    <font>
      <b/>
      <sz val="18"/>
      <color rgb="FF333333"/>
      <name val="华文中宋"/>
      <charset val="134"/>
    </font>
    <font>
      <b/>
      <sz val="18"/>
      <color indexed="63"/>
      <name val="华文中宋"/>
      <charset val="134"/>
    </font>
    <font>
      <sz val="14"/>
      <color indexed="63"/>
      <name val="宋体"/>
      <charset val="134"/>
    </font>
    <font>
      <b/>
      <sz val="14"/>
      <color indexed="63"/>
      <name val="宋体"/>
      <charset val="134"/>
    </font>
    <font>
      <sz val="10"/>
      <name val="仿宋"/>
      <charset val="134"/>
    </font>
    <font>
      <sz val="10"/>
      <color theme="1"/>
      <name val="宋体"/>
      <charset val="134"/>
      <scheme val="minor"/>
    </font>
    <font>
      <sz val="26"/>
      <name val="方正小标宋_GBK"/>
      <charset val="134"/>
    </font>
    <font>
      <b/>
      <sz val="12"/>
      <name val="宋体"/>
      <charset val="134"/>
    </font>
    <font>
      <b/>
      <sz val="11"/>
      <color theme="1"/>
      <name val="宋体"/>
      <charset val="134"/>
      <scheme val="minor"/>
    </font>
    <font>
      <b/>
      <sz val="11"/>
      <name val="宋体"/>
      <charset val="134"/>
    </font>
    <font>
      <b/>
      <sz val="12"/>
      <color rgb="FFFF0000"/>
      <name val="宋体"/>
      <charset val="134"/>
      <scheme val="minor"/>
    </font>
    <font>
      <sz val="11"/>
      <name val="宋体"/>
      <charset val="134"/>
    </font>
    <font>
      <b/>
      <sz val="12"/>
      <color theme="1"/>
      <name val="宋体"/>
      <charset val="134"/>
      <scheme val="minor"/>
    </font>
    <font>
      <b/>
      <sz val="10"/>
      <name val="仿宋"/>
      <charset val="134"/>
    </font>
    <font>
      <b/>
      <sz val="10"/>
      <color theme="1"/>
      <name val="仿宋"/>
      <charset val="134"/>
    </font>
    <font>
      <b/>
      <sz val="10"/>
      <color rgb="FFFF0000"/>
      <name val="仿宋"/>
      <charset val="134"/>
    </font>
    <font>
      <sz val="10"/>
      <color theme="1"/>
      <name val="仿宋"/>
      <charset val="134"/>
    </font>
    <font>
      <b/>
      <sz val="18"/>
      <name val="仿宋"/>
      <charset val="134"/>
    </font>
    <font>
      <sz val="10"/>
      <color indexed="8"/>
      <name val="仿宋"/>
      <charset val="134"/>
    </font>
    <font>
      <sz val="10"/>
      <color rgb="FFFF0000"/>
      <name val="仿宋"/>
      <charset val="134"/>
    </font>
    <font>
      <b/>
      <sz val="10"/>
      <color indexed="8"/>
      <name val="仿宋"/>
      <charset val="134"/>
    </font>
    <font>
      <sz val="11"/>
      <color indexed="8"/>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sz val="11"/>
      <color theme="1"/>
      <name val="Tahoma"/>
      <charset val="134"/>
    </font>
    <font>
      <b/>
      <sz val="13"/>
      <color theme="3"/>
      <name val="宋体"/>
      <charset val="134"/>
      <scheme val="minor"/>
    </font>
    <font>
      <sz val="9"/>
      <name val="宋体"/>
      <charset val="134"/>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63"/>
      <name val="宋体"/>
      <charset val="134"/>
    </font>
    <font>
      <b/>
      <u/>
      <sz val="18"/>
      <color rgb="FF333333"/>
      <name val="华文中宋"/>
      <charset val="134"/>
    </font>
  </fonts>
  <fills count="3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indexed="9"/>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bottom style="thin">
        <color auto="1"/>
      </bottom>
      <diagonal/>
    </border>
    <border>
      <left/>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9">
    <xf numFmtId="0" fontId="0" fillId="0" borderId="0">
      <alignment vertical="center"/>
    </xf>
    <xf numFmtId="42" fontId="0" fillId="0" borderId="0" applyFont="0" applyFill="0" applyBorder="0" applyAlignment="0" applyProtection="0">
      <alignment vertical="center"/>
    </xf>
    <xf numFmtId="0" fontId="28" fillId="0" borderId="0">
      <alignment vertical="center"/>
    </xf>
    <xf numFmtId="0" fontId="29" fillId="5" borderId="0" applyNumberFormat="0" applyBorder="0" applyAlignment="0" applyProtection="0">
      <alignment vertical="center"/>
    </xf>
    <xf numFmtId="0" fontId="30" fillId="6" borderId="1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9" fillId="7" borderId="0" applyNumberFormat="0" applyBorder="0" applyAlignment="0" applyProtection="0">
      <alignment vertical="center"/>
    </xf>
    <xf numFmtId="0" fontId="31" fillId="8" borderId="0" applyNumberFormat="0" applyBorder="0" applyAlignment="0" applyProtection="0">
      <alignment vertical="center"/>
    </xf>
    <xf numFmtId="43" fontId="0" fillId="0" borderId="0" applyFont="0" applyFill="0" applyBorder="0" applyAlignment="0" applyProtection="0">
      <alignment vertical="center"/>
    </xf>
    <xf numFmtId="0" fontId="32" fillId="9" borderId="0" applyNumberFormat="0" applyBorder="0" applyAlignment="0" applyProtection="0">
      <alignment vertical="center"/>
    </xf>
    <xf numFmtId="0" fontId="33" fillId="0" borderId="0" applyNumberFormat="0" applyFill="0" applyBorder="0" applyAlignment="0" applyProtection="0">
      <alignment vertical="center"/>
    </xf>
    <xf numFmtId="9" fontId="0" fillId="0" borderId="0" applyFont="0" applyFill="0" applyBorder="0" applyAlignment="0" applyProtection="0">
      <alignment vertical="center"/>
    </xf>
    <xf numFmtId="0" fontId="34" fillId="0" borderId="0" applyNumberFormat="0" applyFill="0" applyBorder="0" applyAlignment="0" applyProtection="0">
      <alignment vertical="center"/>
    </xf>
    <xf numFmtId="0" fontId="6" fillId="0" borderId="0" applyProtection="0">
      <alignment vertical="center"/>
    </xf>
    <xf numFmtId="0" fontId="0" fillId="10" borderId="17" applyNumberFormat="0" applyFont="0" applyAlignment="0" applyProtection="0">
      <alignment vertical="center"/>
    </xf>
    <xf numFmtId="0" fontId="32" fillId="11" borderId="0" applyNumberFormat="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6" fillId="0" borderId="0"/>
    <xf numFmtId="0" fontId="38" fillId="0" borderId="0" applyNumberFormat="0" applyFill="0" applyBorder="0" applyAlignment="0" applyProtection="0">
      <alignment vertical="center"/>
    </xf>
    <xf numFmtId="0" fontId="39" fillId="0" borderId="18" applyNumberFormat="0" applyFill="0" applyAlignment="0" applyProtection="0">
      <alignment vertical="center"/>
    </xf>
    <xf numFmtId="0" fontId="40" fillId="0" borderId="0"/>
    <xf numFmtId="0" fontId="41" fillId="0" borderId="18" applyNumberFormat="0" applyFill="0" applyAlignment="0" applyProtection="0">
      <alignment vertical="center"/>
    </xf>
    <xf numFmtId="0" fontId="32" fillId="12" borderId="0" applyNumberFormat="0" applyBorder="0" applyAlignment="0" applyProtection="0">
      <alignment vertical="center"/>
    </xf>
    <xf numFmtId="0" fontId="35" fillId="0" borderId="19" applyNumberFormat="0" applyFill="0" applyAlignment="0" applyProtection="0">
      <alignment vertical="center"/>
    </xf>
    <xf numFmtId="0" fontId="42" fillId="0" borderId="0">
      <alignment vertical="center"/>
    </xf>
    <xf numFmtId="0" fontId="32" fillId="13" borderId="0" applyNumberFormat="0" applyBorder="0" applyAlignment="0" applyProtection="0">
      <alignment vertical="center"/>
    </xf>
    <xf numFmtId="0" fontId="43" fillId="14" borderId="20" applyNumberFormat="0" applyAlignment="0" applyProtection="0">
      <alignment vertical="center"/>
    </xf>
    <xf numFmtId="0" fontId="44" fillId="14" borderId="16" applyNumberFormat="0" applyAlignment="0" applyProtection="0">
      <alignment vertical="center"/>
    </xf>
    <xf numFmtId="0" fontId="45" fillId="15" borderId="21" applyNumberFormat="0" applyAlignment="0" applyProtection="0">
      <alignment vertical="center"/>
    </xf>
    <xf numFmtId="0" fontId="29" fillId="16" borderId="0" applyNumberFormat="0" applyBorder="0" applyAlignment="0" applyProtection="0">
      <alignment vertical="center"/>
    </xf>
    <xf numFmtId="0" fontId="32" fillId="17" borderId="0" applyNumberFormat="0" applyBorder="0" applyAlignment="0" applyProtection="0">
      <alignment vertical="center"/>
    </xf>
    <xf numFmtId="0" fontId="46" fillId="0" borderId="22" applyNumberFormat="0" applyFill="0" applyAlignment="0" applyProtection="0">
      <alignment vertical="center"/>
    </xf>
    <xf numFmtId="0" fontId="47" fillId="0" borderId="23" applyNumberFormat="0" applyFill="0" applyAlignment="0" applyProtection="0">
      <alignment vertical="center"/>
    </xf>
    <xf numFmtId="0" fontId="48" fillId="18" borderId="0" applyNumberFormat="0" applyBorder="0" applyAlignment="0" applyProtection="0">
      <alignment vertical="center"/>
    </xf>
    <xf numFmtId="0" fontId="49" fillId="19" borderId="0" applyNumberFormat="0" applyBorder="0" applyAlignment="0" applyProtection="0">
      <alignment vertical="center"/>
    </xf>
    <xf numFmtId="0" fontId="29" fillId="20" borderId="0" applyNumberFormat="0" applyBorder="0" applyAlignment="0" applyProtection="0">
      <alignment vertical="center"/>
    </xf>
    <xf numFmtId="0" fontId="32"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2" fillId="30" borderId="0" applyNumberFormat="0" applyBorder="0" applyAlignment="0" applyProtection="0">
      <alignment vertical="center"/>
    </xf>
    <xf numFmtId="0" fontId="28" fillId="0" borderId="0">
      <alignment vertical="center"/>
    </xf>
    <xf numFmtId="0" fontId="29" fillId="31"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40" fillId="0" borderId="0"/>
    <xf numFmtId="0" fontId="29" fillId="34" borderId="0" applyNumberFormat="0" applyBorder="0" applyAlignment="0" applyProtection="0">
      <alignment vertical="center"/>
    </xf>
    <xf numFmtId="0" fontId="32" fillId="35" borderId="0" applyNumberFormat="0" applyBorder="0" applyAlignment="0" applyProtection="0">
      <alignment vertical="center"/>
    </xf>
    <xf numFmtId="0" fontId="6" fillId="0" borderId="0">
      <alignment vertical="center"/>
    </xf>
    <xf numFmtId="0" fontId="28" fillId="0" borderId="0"/>
    <xf numFmtId="0" fontId="50" fillId="0" borderId="0">
      <alignment vertical="center"/>
    </xf>
  </cellStyleXfs>
  <cellXfs count="211">
    <xf numFmtId="0" fontId="0" fillId="0" borderId="0" xfId="0">
      <alignment vertical="center"/>
    </xf>
    <xf numFmtId="0" fontId="0" fillId="0" borderId="0" xfId="0" applyFill="1" applyAlignment="1"/>
    <xf numFmtId="0" fontId="1" fillId="0" borderId="0" xfId="0" applyFont="1" applyFill="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178" fontId="4" fillId="0" borderId="1"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176" fontId="3" fillId="0" borderId="1" xfId="2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3" fillId="0" borderId="2" xfId="0" applyFont="1" applyFill="1" applyBorder="1" applyAlignment="1">
      <alignment horizontal="center" vertical="center"/>
    </xf>
    <xf numFmtId="176" fontId="4" fillId="0" borderId="2" xfId="0" applyNumberFormat="1" applyFont="1" applyFill="1" applyBorder="1" applyAlignment="1">
      <alignment horizontal="center" vertical="center" wrapText="1"/>
    </xf>
    <xf numFmtId="176" fontId="3" fillId="0" borderId="2" xfId="20" applyNumberFormat="1" applyFont="1" applyFill="1" applyBorder="1" applyAlignment="1">
      <alignment horizontal="center" vertical="center" wrapText="1"/>
    </xf>
    <xf numFmtId="0" fontId="0" fillId="0" borderId="1" xfId="0" applyFill="1" applyBorder="1" applyAlignment="1">
      <alignment horizontal="center" vertical="center"/>
    </xf>
    <xf numFmtId="0" fontId="0" fillId="0" borderId="1" xfId="0" applyFill="1" applyBorder="1" applyAlignment="1"/>
    <xf numFmtId="0" fontId="0" fillId="0" borderId="2" xfId="0" applyFill="1" applyBorder="1" applyAlignment="1"/>
    <xf numFmtId="0" fontId="6" fillId="0" borderId="0" xfId="20"/>
    <xf numFmtId="0" fontId="7" fillId="0" borderId="0" xfId="58" applyFont="1" applyAlignment="1">
      <alignment horizontal="center" vertical="center" wrapText="1"/>
    </xf>
    <xf numFmtId="0" fontId="8" fillId="0" borderId="0" xfId="58" applyFont="1" applyAlignment="1">
      <alignment horizontal="center" vertical="center" wrapText="1"/>
    </xf>
    <xf numFmtId="0" fontId="9" fillId="0" borderId="3" xfId="58" applyFont="1" applyBorder="1" applyAlignment="1">
      <alignment horizontal="left" vertical="center" wrapText="1"/>
    </xf>
    <xf numFmtId="0" fontId="9" fillId="0" borderId="1" xfId="58" applyFont="1" applyBorder="1" applyAlignment="1">
      <alignment horizontal="center" vertical="center" wrapText="1"/>
    </xf>
    <xf numFmtId="0" fontId="10" fillId="0" borderId="1" xfId="58" applyFont="1" applyBorder="1" applyAlignment="1">
      <alignment horizontal="center" vertical="center" wrapText="1"/>
    </xf>
    <xf numFmtId="0" fontId="11" fillId="0" borderId="1" xfId="20" applyFont="1" applyFill="1" applyBorder="1" applyAlignment="1">
      <alignment horizontal="center" vertical="center" wrapText="1"/>
    </xf>
    <xf numFmtId="0" fontId="11" fillId="2" borderId="1" xfId="20" applyFont="1" applyFill="1" applyBorder="1" applyAlignment="1">
      <alignment horizontal="center" vertical="center" wrapText="1"/>
    </xf>
    <xf numFmtId="0" fontId="11" fillId="2" borderId="1" xfId="20" applyNumberFormat="1" applyFont="1" applyFill="1" applyBorder="1" applyAlignment="1">
      <alignment horizontal="center" vertical="center" wrapText="1"/>
    </xf>
    <xf numFmtId="10" fontId="9" fillId="0" borderId="1" xfId="58" applyNumberFormat="1" applyFont="1" applyBorder="1" applyAlignment="1">
      <alignment horizontal="center" vertical="center" wrapText="1"/>
    </xf>
    <xf numFmtId="0" fontId="9" fillId="0" borderId="4" xfId="58" applyFont="1" applyBorder="1" applyAlignment="1">
      <alignment horizontal="left" vertical="center" wrapText="1"/>
    </xf>
    <xf numFmtId="0" fontId="9" fillId="0" borderId="3" xfId="58" applyFont="1" applyBorder="1" applyAlignment="1">
      <alignment vertical="center" wrapText="1"/>
    </xf>
    <xf numFmtId="0" fontId="9" fillId="0" borderId="0" xfId="58" applyFont="1" applyAlignment="1">
      <alignment horizontal="center" vertical="center" wrapText="1"/>
    </xf>
    <xf numFmtId="0" fontId="0" fillId="0" borderId="0" xfId="0" applyFill="1" applyAlignment="1">
      <alignment vertical="center" wrapText="1"/>
    </xf>
    <xf numFmtId="0" fontId="0" fillId="0" borderId="0" xfId="0" applyFill="1">
      <alignment vertical="center"/>
    </xf>
    <xf numFmtId="0" fontId="0" fillId="0" borderId="0" xfId="0" applyFill="1" applyAlignment="1">
      <alignment horizontal="center" vertical="center"/>
    </xf>
    <xf numFmtId="0" fontId="0" fillId="0" borderId="0" xfId="0" applyFill="1" applyAlignment="1">
      <alignment horizontal="center" vertical="center" wrapText="1"/>
    </xf>
    <xf numFmtId="0" fontId="12" fillId="0" borderId="0" xfId="0" applyFont="1" applyFill="1" applyAlignment="1">
      <alignment horizontal="center" vertical="center" wrapText="1"/>
    </xf>
    <xf numFmtId="0" fontId="13" fillId="0" borderId="0" xfId="0" applyNumberFormat="1" applyFont="1" applyFill="1" applyBorder="1" applyAlignment="1">
      <alignment horizontal="center" vertical="center" wrapText="1"/>
    </xf>
    <xf numFmtId="0" fontId="6" fillId="0" borderId="0" xfId="0" applyNumberFormat="1" applyFont="1" applyFill="1" applyBorder="1" applyAlignment="1">
      <alignment horizontal="left" vertical="center" wrapText="1"/>
    </xf>
    <xf numFmtId="0" fontId="6" fillId="0" borderId="0" xfId="0" applyNumberFormat="1" applyFont="1" applyFill="1" applyBorder="1" applyAlignment="1">
      <alignment horizontal="center" vertical="center" wrapText="1"/>
    </xf>
    <xf numFmtId="0" fontId="6" fillId="0" borderId="3" xfId="0" applyNumberFormat="1" applyFont="1" applyFill="1" applyBorder="1" applyAlignment="1">
      <alignment horizontal="center" vertical="center" wrapText="1"/>
    </xf>
    <xf numFmtId="0" fontId="14" fillId="0" borderId="1" xfId="0" applyNumberFormat="1" applyFont="1" applyFill="1" applyBorder="1" applyAlignment="1">
      <alignment horizontal="center" vertical="center" wrapText="1"/>
    </xf>
    <xf numFmtId="0" fontId="0" fillId="0" borderId="1" xfId="0" applyFill="1" applyBorder="1" applyAlignment="1">
      <alignment horizontal="center" vertical="center"/>
    </xf>
    <xf numFmtId="0" fontId="0" fillId="0" borderId="1" xfId="0" applyFill="1" applyBorder="1">
      <alignment vertical="center"/>
    </xf>
    <xf numFmtId="0" fontId="0" fillId="0" borderId="1" xfId="0" applyFill="1" applyBorder="1" applyAlignment="1">
      <alignment horizontal="center" vertical="center" wrapText="1"/>
    </xf>
    <xf numFmtId="0" fontId="15" fillId="0" borderId="1" xfId="0" applyFont="1" applyFill="1" applyBorder="1" applyAlignment="1">
      <alignment horizontal="center" vertical="center"/>
    </xf>
    <xf numFmtId="0" fontId="12" fillId="0" borderId="1" xfId="0" applyFont="1" applyFill="1" applyBorder="1" applyAlignment="1">
      <alignment horizontal="center" vertical="center" wrapText="1"/>
    </xf>
    <xf numFmtId="178" fontId="4" fillId="0" borderId="1" xfId="0" applyNumberFormat="1" applyFont="1" applyFill="1" applyBorder="1" applyAlignment="1">
      <alignment horizontal="center" vertical="center" wrapText="1"/>
    </xf>
    <xf numFmtId="178" fontId="5"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178" fontId="5" fillId="0" borderId="1"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16" fillId="0" borderId="1" xfId="0" applyNumberFormat="1" applyFont="1" applyFill="1" applyBorder="1" applyAlignment="1">
      <alignment horizontal="center" vertical="center" wrapText="1"/>
    </xf>
    <xf numFmtId="176" fontId="17" fillId="0" borderId="1" xfId="0" applyNumberFormat="1" applyFont="1" applyFill="1" applyBorder="1" applyAlignment="1">
      <alignment horizontal="center" vertical="center" wrapText="1"/>
    </xf>
    <xf numFmtId="57" fontId="12" fillId="0" borderId="1"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177" fontId="4"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18" fillId="0" borderId="1" xfId="0" applyFont="1" applyFill="1" applyBorder="1" applyAlignment="1">
      <alignment horizontal="center" vertical="center"/>
    </xf>
    <xf numFmtId="0" fontId="18" fillId="0" borderId="1" xfId="0" applyFont="1" applyFill="1" applyBorder="1" applyAlignment="1">
      <alignment horizontal="center" vertical="center"/>
    </xf>
    <xf numFmtId="180" fontId="14" fillId="0" borderId="1" xfId="0" applyNumberFormat="1" applyFont="1" applyFill="1" applyBorder="1" applyAlignment="1">
      <alignment horizontal="center" vertical="center" wrapText="1"/>
    </xf>
    <xf numFmtId="181" fontId="14" fillId="0" borderId="1" xfId="0" applyNumberFormat="1" applyFont="1" applyFill="1" applyBorder="1" applyAlignment="1">
      <alignment horizontal="center" vertical="center" wrapText="1"/>
    </xf>
    <xf numFmtId="180" fontId="14" fillId="0" borderId="1" xfId="0" applyNumberFormat="1" applyFont="1" applyFill="1" applyBorder="1" applyAlignment="1">
      <alignment vertical="center" wrapText="1"/>
    </xf>
    <xf numFmtId="179" fontId="4" fillId="0" borderId="1" xfId="0" applyNumberFormat="1" applyFont="1" applyFill="1" applyBorder="1" applyAlignment="1">
      <alignment horizontal="center" vertical="center" wrapText="1"/>
    </xf>
    <xf numFmtId="0" fontId="19" fillId="0" borderId="1" xfId="0" applyFont="1" applyFill="1" applyBorder="1" applyAlignment="1">
      <alignment horizontal="center" vertical="center"/>
    </xf>
    <xf numFmtId="0" fontId="1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11" fillId="0" borderId="0" xfId="56" applyFont="1" applyFill="1" applyAlignment="1">
      <alignment vertical="center"/>
    </xf>
    <xf numFmtId="0" fontId="11" fillId="0" borderId="0" xfId="56" applyFont="1" applyFill="1" applyBorder="1" applyAlignment="1">
      <alignment vertical="center"/>
    </xf>
    <xf numFmtId="0" fontId="20" fillId="0" borderId="0" xfId="56" applyFont="1" applyFill="1" applyAlignment="1">
      <alignment vertical="center"/>
    </xf>
    <xf numFmtId="0" fontId="11" fillId="2" borderId="0" xfId="56" applyFont="1" applyFill="1" applyAlignment="1">
      <alignment vertical="center"/>
    </xf>
    <xf numFmtId="0" fontId="21" fillId="0" borderId="0" xfId="0" applyFont="1" applyAlignment="1"/>
    <xf numFmtId="0" fontId="22" fillId="0" borderId="0" xfId="0" applyFont="1" applyAlignment="1"/>
    <xf numFmtId="0" fontId="23" fillId="2" borderId="0" xfId="0" applyFont="1" applyFill="1" applyAlignment="1"/>
    <xf numFmtId="0" fontId="23" fillId="0" borderId="0" xfId="0" applyFont="1" applyAlignment="1"/>
    <xf numFmtId="0" fontId="23" fillId="0" borderId="0" xfId="0" applyFont="1" applyAlignment="1">
      <alignment horizontal="left"/>
    </xf>
    <xf numFmtId="43" fontId="23" fillId="0" borderId="0" xfId="9" applyFont="1" applyAlignment="1">
      <alignment horizontal="right"/>
    </xf>
    <xf numFmtId="0" fontId="23" fillId="0" borderId="0" xfId="0" applyFont="1" applyAlignment="1">
      <alignment horizontal="right"/>
    </xf>
    <xf numFmtId="0" fontId="24" fillId="0" borderId="0" xfId="56" applyFont="1" applyFill="1" applyBorder="1" applyAlignment="1">
      <alignment horizontal="center" vertical="center" wrapText="1"/>
    </xf>
    <xf numFmtId="0" fontId="20" fillId="0" borderId="1" xfId="56" applyFont="1" applyFill="1" applyBorder="1" applyAlignment="1">
      <alignment horizontal="center" vertical="center"/>
    </xf>
    <xf numFmtId="0" fontId="20" fillId="0" borderId="1" xfId="56" applyFont="1" applyFill="1" applyBorder="1" applyAlignment="1">
      <alignment horizontal="center" vertical="center" wrapText="1"/>
    </xf>
    <xf numFmtId="43" fontId="20" fillId="0" borderId="1" xfId="9" applyFont="1" applyFill="1" applyBorder="1" applyAlignment="1">
      <alignment horizontal="center" vertical="center" wrapText="1"/>
    </xf>
    <xf numFmtId="0" fontId="20" fillId="0" borderId="1" xfId="56" applyFont="1" applyFill="1" applyBorder="1" applyAlignment="1">
      <alignment horizontal="left" vertical="center"/>
    </xf>
    <xf numFmtId="43" fontId="20" fillId="0" borderId="1" xfId="9" applyFont="1" applyFill="1" applyBorder="1" applyAlignment="1">
      <alignment horizontal="right" vertical="center" wrapText="1"/>
    </xf>
    <xf numFmtId="0" fontId="20" fillId="0" borderId="1" xfId="56" applyFont="1" applyFill="1" applyBorder="1" applyAlignment="1">
      <alignment horizontal="left" vertical="center" wrapText="1"/>
    </xf>
    <xf numFmtId="43" fontId="20" fillId="0" borderId="1" xfId="56" applyNumberFormat="1" applyFont="1" applyFill="1" applyBorder="1" applyAlignment="1">
      <alignment horizontal="left" vertical="center" wrapText="1"/>
    </xf>
    <xf numFmtId="0" fontId="11" fillId="2" borderId="1" xfId="56" applyFont="1" applyFill="1" applyBorder="1" applyAlignment="1">
      <alignment horizontal="left" vertical="center" wrapText="1"/>
    </xf>
    <xf numFmtId="0" fontId="11" fillId="0" borderId="1" xfId="56" applyFont="1" applyFill="1" applyBorder="1" applyAlignment="1">
      <alignment horizontal="center" vertical="center"/>
    </xf>
    <xf numFmtId="0" fontId="11" fillId="0" borderId="1" xfId="56" applyFont="1" applyFill="1" applyBorder="1" applyAlignment="1">
      <alignment horizontal="left" vertical="center" wrapText="1"/>
    </xf>
    <xf numFmtId="0" fontId="11" fillId="2" borderId="1" xfId="56" applyFont="1" applyFill="1" applyBorder="1" applyAlignment="1">
      <alignment vertical="center" wrapText="1"/>
    </xf>
    <xf numFmtId="43" fontId="11" fillId="0" borderId="1" xfId="9" applyFont="1" applyFill="1" applyBorder="1" applyAlignment="1">
      <alignment horizontal="right" vertical="center" wrapText="1"/>
    </xf>
    <xf numFmtId="0" fontId="25" fillId="2" borderId="1" xfId="56" applyNumberFormat="1" applyFont="1" applyFill="1" applyBorder="1" applyAlignment="1">
      <alignment horizontal="left" vertical="center" wrapText="1"/>
    </xf>
    <xf numFmtId="43" fontId="11" fillId="2" borderId="1" xfId="9" applyFont="1" applyFill="1" applyBorder="1" applyAlignment="1">
      <alignment horizontal="right" vertical="center" wrapText="1"/>
    </xf>
    <xf numFmtId="0" fontId="20" fillId="2" borderId="2" xfId="49" applyNumberFormat="1" applyFont="1" applyFill="1" applyBorder="1" applyAlignment="1" applyProtection="1">
      <alignment horizontal="center" vertical="center" wrapText="1"/>
    </xf>
    <xf numFmtId="0" fontId="11" fillId="2" borderId="1" xfId="49" applyNumberFormat="1" applyFont="1" applyFill="1" applyBorder="1" applyAlignment="1" applyProtection="1">
      <alignment horizontal="left" vertical="center" wrapText="1"/>
    </xf>
    <xf numFmtId="0" fontId="20" fillId="2" borderId="5" xfId="49" applyNumberFormat="1" applyFont="1" applyFill="1" applyBorder="1" applyAlignment="1" applyProtection="1">
      <alignment horizontal="center" vertical="center" wrapText="1"/>
    </xf>
    <xf numFmtId="0" fontId="11" fillId="2" borderId="6" xfId="49" applyNumberFormat="1" applyFont="1" applyFill="1" applyBorder="1" applyAlignment="1" applyProtection="1">
      <alignment horizontal="left" vertical="center" wrapText="1"/>
    </xf>
    <xf numFmtId="0" fontId="11" fillId="2" borderId="7" xfId="49" applyNumberFormat="1" applyFont="1" applyFill="1" applyBorder="1" applyAlignment="1" applyProtection="1">
      <alignment horizontal="left" vertical="center" wrapText="1"/>
    </xf>
    <xf numFmtId="0" fontId="11" fillId="2" borderId="8" xfId="49" applyNumberFormat="1" applyFont="1" applyFill="1" applyBorder="1" applyAlignment="1" applyProtection="1">
      <alignment horizontal="left" vertical="center" wrapText="1"/>
    </xf>
    <xf numFmtId="0" fontId="20" fillId="2" borderId="9" xfId="49" applyNumberFormat="1" applyFont="1" applyFill="1" applyBorder="1" applyAlignment="1" applyProtection="1">
      <alignment horizontal="center" vertical="center" wrapText="1"/>
    </xf>
    <xf numFmtId="0" fontId="11" fillId="2" borderId="2" xfId="49" applyNumberFormat="1" applyFont="1" applyFill="1" applyBorder="1" applyAlignment="1" applyProtection="1">
      <alignment horizontal="left" vertical="center" wrapText="1"/>
    </xf>
    <xf numFmtId="0" fontId="11" fillId="2" borderId="9" xfId="49" applyNumberFormat="1" applyFont="1" applyFill="1" applyBorder="1" applyAlignment="1" applyProtection="1">
      <alignment horizontal="left" vertical="center" wrapText="1"/>
    </xf>
    <xf numFmtId="0" fontId="11" fillId="2" borderId="1" xfId="49" applyNumberFormat="1" applyFont="1" applyFill="1" applyBorder="1" applyAlignment="1" applyProtection="1">
      <alignment horizontal="center" vertical="center" wrapText="1"/>
    </xf>
    <xf numFmtId="0" fontId="11" fillId="2" borderId="5" xfId="49" applyNumberFormat="1" applyFont="1" applyFill="1" applyBorder="1" applyAlignment="1" applyProtection="1">
      <alignment horizontal="left" vertical="center" wrapText="1"/>
    </xf>
    <xf numFmtId="0" fontId="11" fillId="2" borderId="10" xfId="49" applyNumberFormat="1" applyFont="1" applyFill="1" applyBorder="1" applyAlignment="1" applyProtection="1">
      <alignment horizontal="left" vertical="center" wrapText="1"/>
    </xf>
    <xf numFmtId="0" fontId="11" fillId="2" borderId="4" xfId="49" applyNumberFormat="1" applyFont="1" applyFill="1" applyBorder="1" applyAlignment="1" applyProtection="1">
      <alignment horizontal="left" vertical="center" wrapText="1"/>
    </xf>
    <xf numFmtId="0" fontId="11" fillId="2" borderId="11" xfId="49" applyNumberFormat="1" applyFont="1" applyFill="1" applyBorder="1" applyAlignment="1" applyProtection="1">
      <alignment horizontal="left" vertical="center" wrapText="1"/>
    </xf>
    <xf numFmtId="0" fontId="11" fillId="2" borderId="12" xfId="49" applyNumberFormat="1" applyFont="1" applyFill="1" applyBorder="1" applyAlignment="1" applyProtection="1">
      <alignment horizontal="left" vertical="center" wrapText="1"/>
    </xf>
    <xf numFmtId="0" fontId="11" fillId="2" borderId="3" xfId="49" applyNumberFormat="1" applyFont="1" applyFill="1" applyBorder="1" applyAlignment="1" applyProtection="1">
      <alignment horizontal="left" vertical="center" wrapText="1"/>
    </xf>
    <xf numFmtId="0" fontId="11" fillId="2" borderId="13" xfId="49" applyNumberFormat="1" applyFont="1" applyFill="1" applyBorder="1" applyAlignment="1" applyProtection="1">
      <alignment horizontal="left" vertical="center" wrapText="1"/>
    </xf>
    <xf numFmtId="0" fontId="11" fillId="2" borderId="10" xfId="49" applyNumberFormat="1" applyFont="1" applyFill="1" applyBorder="1" applyAlignment="1" applyProtection="1">
      <alignment horizontal="center" vertical="center" wrapText="1" shrinkToFit="1"/>
    </xf>
    <xf numFmtId="0" fontId="11" fillId="2" borderId="4" xfId="49" applyNumberFormat="1" applyFont="1" applyFill="1" applyBorder="1" applyAlignment="1" applyProtection="1">
      <alignment horizontal="center" vertical="center" wrapText="1" shrinkToFit="1"/>
    </xf>
    <xf numFmtId="0" fontId="11" fillId="2" borderId="11" xfId="49" applyNumberFormat="1" applyFont="1" applyFill="1" applyBorder="1" applyAlignment="1" applyProtection="1">
      <alignment horizontal="center" vertical="center" wrapText="1" shrinkToFit="1"/>
    </xf>
    <xf numFmtId="0" fontId="20" fillId="2" borderId="6" xfId="49" applyNumberFormat="1" applyFont="1" applyFill="1" applyBorder="1" applyAlignment="1" applyProtection="1">
      <alignment horizontal="center" vertical="center" wrapText="1"/>
    </xf>
    <xf numFmtId="0" fontId="20" fillId="2" borderId="7" xfId="49" applyNumberFormat="1" applyFont="1" applyFill="1" applyBorder="1" applyAlignment="1" applyProtection="1">
      <alignment horizontal="center" vertical="center" wrapText="1"/>
    </xf>
    <xf numFmtId="0" fontId="20" fillId="2" borderId="8" xfId="49" applyNumberFormat="1" applyFont="1" applyFill="1" applyBorder="1" applyAlignment="1" applyProtection="1">
      <alignment horizontal="center" vertical="center" wrapText="1"/>
    </xf>
    <xf numFmtId="0" fontId="20" fillId="2" borderId="1" xfId="56" applyFont="1" applyFill="1" applyBorder="1" applyAlignment="1">
      <alignment vertical="center" wrapText="1"/>
    </xf>
    <xf numFmtId="43" fontId="20" fillId="2" borderId="1" xfId="9" applyFont="1" applyFill="1" applyBorder="1" applyAlignment="1">
      <alignment horizontal="right" vertical="center" wrapText="1"/>
    </xf>
    <xf numFmtId="0" fontId="20" fillId="2" borderId="1" xfId="56" applyFont="1" applyFill="1" applyBorder="1" applyAlignment="1">
      <alignment horizontal="left" vertical="center" wrapText="1"/>
    </xf>
    <xf numFmtId="0" fontId="11" fillId="2" borderId="10" xfId="49" applyNumberFormat="1" applyFont="1" applyFill="1" applyBorder="1" applyAlignment="1" applyProtection="1">
      <alignment horizontal="center" vertical="center" wrapText="1"/>
    </xf>
    <xf numFmtId="0" fontId="11" fillId="2" borderId="4" xfId="49" applyNumberFormat="1" applyFont="1" applyFill="1" applyBorder="1" applyAlignment="1" applyProtection="1">
      <alignment horizontal="center" vertical="center" wrapText="1"/>
    </xf>
    <xf numFmtId="0" fontId="11" fillId="2" borderId="11" xfId="49" applyNumberFormat="1" applyFont="1" applyFill="1" applyBorder="1" applyAlignment="1" applyProtection="1">
      <alignment horizontal="center" vertical="center" wrapText="1"/>
    </xf>
    <xf numFmtId="0" fontId="11" fillId="2" borderId="14" xfId="49" applyNumberFormat="1" applyFont="1" applyFill="1" applyBorder="1" applyAlignment="1" applyProtection="1">
      <alignment horizontal="center" vertical="center" wrapText="1"/>
    </xf>
    <xf numFmtId="0" fontId="11" fillId="2" borderId="0" xfId="49" applyNumberFormat="1" applyFont="1" applyFill="1" applyBorder="1" applyAlignment="1" applyProtection="1">
      <alignment horizontal="center" vertical="center" wrapText="1"/>
    </xf>
    <xf numFmtId="0" fontId="11" fillId="2" borderId="15" xfId="49" applyNumberFormat="1" applyFont="1" applyFill="1" applyBorder="1" applyAlignment="1" applyProtection="1">
      <alignment horizontal="center" vertical="center" wrapText="1"/>
    </xf>
    <xf numFmtId="0" fontId="11" fillId="2" borderId="12" xfId="49" applyNumberFormat="1" applyFont="1" applyFill="1" applyBorder="1" applyAlignment="1" applyProtection="1">
      <alignment horizontal="center" vertical="center" wrapText="1"/>
    </xf>
    <xf numFmtId="0" fontId="11" fillId="2" borderId="3" xfId="49" applyNumberFormat="1" applyFont="1" applyFill="1" applyBorder="1" applyAlignment="1" applyProtection="1">
      <alignment horizontal="center" vertical="center" wrapText="1"/>
    </xf>
    <xf numFmtId="0" fontId="11" fillId="2" borderId="13" xfId="49" applyNumberFormat="1" applyFont="1" applyFill="1" applyBorder="1" applyAlignment="1" applyProtection="1">
      <alignment horizontal="center" vertical="center" wrapText="1"/>
    </xf>
    <xf numFmtId="0" fontId="11" fillId="2" borderId="6" xfId="49" applyNumberFormat="1" applyFont="1" applyFill="1" applyBorder="1" applyAlignment="1" applyProtection="1">
      <alignment horizontal="center" vertical="center" wrapText="1"/>
    </xf>
    <xf numFmtId="0" fontId="11" fillId="2" borderId="7" xfId="49" applyNumberFormat="1" applyFont="1" applyFill="1" applyBorder="1" applyAlignment="1" applyProtection="1">
      <alignment horizontal="center" vertical="center" wrapText="1"/>
    </xf>
    <xf numFmtId="0" fontId="11" fillId="2" borderId="8" xfId="49" applyNumberFormat="1" applyFont="1" applyFill="1" applyBorder="1" applyAlignment="1" applyProtection="1">
      <alignment horizontal="center" vertical="center" wrapText="1"/>
    </xf>
    <xf numFmtId="43" fontId="26" fillId="2" borderId="1" xfId="9" applyFont="1" applyFill="1" applyBorder="1" applyAlignment="1">
      <alignment horizontal="right" vertical="center" wrapText="1"/>
    </xf>
    <xf numFmtId="0" fontId="20" fillId="2" borderId="1" xfId="49" applyNumberFormat="1" applyFont="1" applyFill="1" applyBorder="1" applyAlignment="1" applyProtection="1">
      <alignment horizontal="center" vertical="center" wrapText="1"/>
    </xf>
    <xf numFmtId="0" fontId="11" fillId="2" borderId="8" xfId="49" applyNumberFormat="1" applyFont="1" applyFill="1" applyBorder="1" applyAlignment="1" applyProtection="1">
      <alignment vertical="center" wrapText="1"/>
    </xf>
    <xf numFmtId="0" fontId="20" fillId="0" borderId="1" xfId="49" applyNumberFormat="1" applyFont="1" applyFill="1" applyBorder="1" applyAlignment="1" applyProtection="1">
      <alignment horizontal="center" vertical="center" wrapText="1"/>
    </xf>
    <xf numFmtId="0" fontId="11" fillId="0" borderId="1" xfId="49" applyNumberFormat="1" applyFont="1" applyFill="1" applyBorder="1" applyAlignment="1" applyProtection="1">
      <alignment horizontal="left" vertical="center" wrapText="1"/>
    </xf>
    <xf numFmtId="43" fontId="20" fillId="0" borderId="1" xfId="9" applyFont="1" applyFill="1" applyBorder="1" applyAlignment="1">
      <alignment horizontal="left" vertical="center" wrapText="1"/>
    </xf>
    <xf numFmtId="43" fontId="11" fillId="0" borderId="1" xfId="9" applyFont="1" applyFill="1" applyBorder="1" applyAlignment="1">
      <alignment horizontal="left" vertical="center" wrapText="1"/>
    </xf>
    <xf numFmtId="43" fontId="11" fillId="2" borderId="1" xfId="9" applyFont="1" applyFill="1" applyBorder="1" applyAlignment="1">
      <alignment horizontal="left" vertical="center" wrapText="1"/>
    </xf>
    <xf numFmtId="0" fontId="23" fillId="2" borderId="1" xfId="53" applyFont="1" applyFill="1" applyBorder="1" applyAlignment="1">
      <alignment horizontal="left" vertical="center"/>
    </xf>
    <xf numFmtId="43" fontId="25" fillId="2" borderId="1" xfId="9" applyFont="1" applyFill="1" applyBorder="1" applyAlignment="1">
      <alignment horizontal="left" vertical="center" wrapText="1"/>
    </xf>
    <xf numFmtId="43" fontId="11" fillId="3" borderId="1" xfId="9" applyFont="1" applyFill="1" applyBorder="1" applyAlignment="1">
      <alignment horizontal="left" vertical="center" wrapText="1"/>
    </xf>
    <xf numFmtId="43" fontId="20" fillId="2" borderId="1" xfId="9" applyFont="1" applyFill="1" applyBorder="1" applyAlignment="1">
      <alignment horizontal="left" vertical="center" wrapText="1"/>
    </xf>
    <xf numFmtId="31" fontId="23" fillId="0" borderId="1" xfId="0" applyNumberFormat="1" applyFont="1" applyBorder="1" applyAlignment="1" applyProtection="1">
      <alignment vertical="center" wrapText="1"/>
    </xf>
    <xf numFmtId="0" fontId="23" fillId="2" borderId="1" xfId="0" applyFont="1" applyFill="1" applyBorder="1" applyAlignment="1" applyProtection="1">
      <alignment vertical="center" wrapText="1"/>
    </xf>
    <xf numFmtId="0" fontId="26" fillId="2" borderId="1" xfId="0" applyFont="1" applyFill="1" applyBorder="1" applyAlignment="1" applyProtection="1">
      <alignment vertical="center" wrapText="1"/>
    </xf>
    <xf numFmtId="0" fontId="11" fillId="2" borderId="1" xfId="0" applyFont="1" applyFill="1" applyBorder="1" applyAlignment="1" applyProtection="1">
      <alignment vertical="center" wrapText="1"/>
    </xf>
    <xf numFmtId="0" fontId="11" fillId="2" borderId="1" xfId="56" applyFont="1" applyFill="1" applyBorder="1" applyAlignment="1">
      <alignment horizontal="right" vertical="center" wrapText="1"/>
    </xf>
    <xf numFmtId="0" fontId="20" fillId="0" borderId="6" xfId="56" applyFont="1" applyFill="1" applyBorder="1" applyAlignment="1">
      <alignment horizontal="left" vertical="center" wrapText="1"/>
    </xf>
    <xf numFmtId="0" fontId="20" fillId="0" borderId="7" xfId="56" applyFont="1" applyFill="1" applyBorder="1" applyAlignment="1">
      <alignment horizontal="left" vertical="center" wrapText="1"/>
    </xf>
    <xf numFmtId="0" fontId="20" fillId="0" borderId="8" xfId="56" applyFont="1" applyFill="1" applyBorder="1" applyAlignment="1">
      <alignment horizontal="left" vertical="center" wrapText="1"/>
    </xf>
    <xf numFmtId="0" fontId="27" fillId="0" borderId="1" xfId="27" applyNumberFormat="1" applyFont="1" applyBorder="1" applyAlignment="1" applyProtection="1">
      <alignment horizontal="center" vertical="center" wrapText="1"/>
    </xf>
    <xf numFmtId="43" fontId="27" fillId="0" borderId="1" xfId="9" applyFont="1" applyBorder="1" applyAlignment="1" applyProtection="1">
      <alignment horizontal="right" vertical="center" wrapText="1"/>
    </xf>
    <xf numFmtId="0" fontId="27" fillId="0" borderId="1" xfId="27" applyNumberFormat="1" applyFont="1" applyBorder="1" applyAlignment="1" applyProtection="1">
      <alignment horizontal="left" vertical="center" wrapText="1"/>
    </xf>
    <xf numFmtId="0" fontId="22" fillId="0" borderId="1" xfId="27" applyNumberFormat="1" applyFont="1" applyBorder="1" applyAlignment="1" applyProtection="1">
      <alignment horizontal="center" vertical="center" wrapText="1"/>
    </xf>
    <xf numFmtId="43" fontId="22" fillId="0" borderId="1" xfId="9" applyFont="1" applyBorder="1" applyAlignment="1" applyProtection="1">
      <alignment horizontal="right" vertical="center" wrapText="1"/>
    </xf>
    <xf numFmtId="0" fontId="23" fillId="0" borderId="1" xfId="27" applyNumberFormat="1" applyFont="1" applyBorder="1" applyAlignment="1" applyProtection="1">
      <alignment horizontal="left" vertical="center" wrapText="1"/>
    </xf>
    <xf numFmtId="0" fontId="20" fillId="0" borderId="2" xfId="27" applyNumberFormat="1" applyFont="1" applyBorder="1" applyAlignment="1" applyProtection="1">
      <alignment horizontal="center" vertical="center" wrapText="1"/>
    </xf>
    <xf numFmtId="0" fontId="25" fillId="0" borderId="1" xfId="27" applyNumberFormat="1" applyFont="1" applyBorder="1" applyAlignment="1" applyProtection="1">
      <alignment horizontal="center" vertical="center" wrapText="1"/>
    </xf>
    <xf numFmtId="43" fontId="25" fillId="0" borderId="1" xfId="9" applyFont="1" applyBorder="1" applyAlignment="1" applyProtection="1">
      <alignment horizontal="right" vertical="center" wrapText="1"/>
    </xf>
    <xf numFmtId="0" fontId="20" fillId="0" borderId="9" xfId="27" applyNumberFormat="1" applyFont="1" applyBorder="1" applyAlignment="1" applyProtection="1">
      <alignment horizontal="center" vertical="center" wrapText="1"/>
    </xf>
    <xf numFmtId="0" fontId="11" fillId="0" borderId="1" xfId="27" applyNumberFormat="1" applyFont="1" applyBorder="1" applyAlignment="1" applyProtection="1">
      <alignment horizontal="left" vertical="center" wrapText="1"/>
    </xf>
    <xf numFmtId="43" fontId="11" fillId="0" borderId="1" xfId="9" applyFont="1" applyBorder="1" applyAlignment="1" applyProtection="1">
      <alignment horizontal="right" vertical="center" wrapText="1"/>
    </xf>
    <xf numFmtId="0" fontId="11" fillId="0" borderId="1" xfId="14" applyFont="1" applyFill="1" applyBorder="1" applyAlignment="1">
      <alignment horizontal="left" vertical="center" wrapText="1"/>
    </xf>
    <xf numFmtId="0" fontId="20" fillId="0" borderId="5" xfId="27" applyNumberFormat="1" applyFont="1" applyBorder="1" applyAlignment="1" applyProtection="1">
      <alignment horizontal="center" vertical="center" wrapText="1"/>
    </xf>
    <xf numFmtId="0" fontId="20" fillId="0" borderId="1" xfId="27" applyNumberFormat="1" applyFont="1" applyBorder="1" applyAlignment="1" applyProtection="1">
      <alignment horizontal="center" vertical="center" wrapText="1"/>
    </xf>
    <xf numFmtId="0" fontId="11" fillId="0" borderId="6" xfId="27" applyNumberFormat="1" applyFont="1" applyBorder="1" applyAlignment="1" applyProtection="1">
      <alignment horizontal="left" vertical="center" wrapText="1"/>
    </xf>
    <xf numFmtId="0" fontId="11" fillId="0" borderId="7" xfId="27" applyNumberFormat="1" applyFont="1" applyBorder="1" applyAlignment="1" applyProtection="1">
      <alignment horizontal="left" vertical="center" wrapText="1"/>
    </xf>
    <xf numFmtId="0" fontId="11" fillId="0" borderId="8" xfId="27" applyNumberFormat="1" applyFont="1" applyBorder="1" applyAlignment="1" applyProtection="1">
      <alignment horizontal="left" vertical="center" wrapText="1"/>
    </xf>
    <xf numFmtId="0" fontId="11" fillId="2" borderId="6" xfId="27" applyNumberFormat="1" applyFont="1" applyFill="1" applyBorder="1" applyAlignment="1" applyProtection="1">
      <alignment horizontal="left" vertical="center" wrapText="1"/>
    </xf>
    <xf numFmtId="0" fontId="11" fillId="2" borderId="7" xfId="27" applyNumberFormat="1" applyFont="1" applyFill="1" applyBorder="1" applyAlignment="1" applyProtection="1">
      <alignment horizontal="left" vertical="center" wrapText="1"/>
    </xf>
    <xf numFmtId="0" fontId="11" fillId="2" borderId="8" xfId="27" applyNumberFormat="1" applyFont="1" applyFill="1" applyBorder="1" applyAlignment="1" applyProtection="1">
      <alignment horizontal="left" vertical="center" wrapText="1"/>
    </xf>
    <xf numFmtId="0" fontId="11" fillId="2" borderId="1" xfId="27" applyNumberFormat="1" applyFont="1" applyFill="1" applyBorder="1" applyAlignment="1" applyProtection="1">
      <alignment horizontal="left" vertical="center" wrapText="1"/>
    </xf>
    <xf numFmtId="43" fontId="11" fillId="2" borderId="1" xfId="9" applyFont="1" applyFill="1" applyBorder="1" applyAlignment="1" applyProtection="1">
      <alignment horizontal="right" vertical="center" wrapText="1"/>
    </xf>
    <xf numFmtId="0" fontId="20" fillId="2" borderId="2" xfId="27" applyNumberFormat="1" applyFont="1" applyFill="1" applyBorder="1" applyAlignment="1" applyProtection="1">
      <alignment horizontal="center" vertical="center" wrapText="1"/>
    </xf>
    <xf numFmtId="0" fontId="11" fillId="2" borderId="10" xfId="27" applyNumberFormat="1" applyFont="1" applyFill="1" applyBorder="1" applyAlignment="1" applyProtection="1">
      <alignment horizontal="center" vertical="center" wrapText="1"/>
    </xf>
    <xf numFmtId="0" fontId="11" fillId="2" borderId="4" xfId="27" applyNumberFormat="1" applyFont="1" applyFill="1" applyBorder="1" applyAlignment="1" applyProtection="1">
      <alignment horizontal="center" vertical="center" wrapText="1"/>
    </xf>
    <xf numFmtId="0" fontId="11" fillId="2" borderId="11" xfId="27" applyNumberFormat="1" applyFont="1" applyFill="1" applyBorder="1" applyAlignment="1" applyProtection="1">
      <alignment horizontal="center" vertical="center" wrapText="1"/>
    </xf>
    <xf numFmtId="0" fontId="11" fillId="2" borderId="2" xfId="27" applyNumberFormat="1" applyFont="1" applyFill="1" applyBorder="1" applyAlignment="1" applyProtection="1">
      <alignment horizontal="center" vertical="center" wrapText="1"/>
    </xf>
    <xf numFmtId="0" fontId="20" fillId="2" borderId="9" xfId="27" applyNumberFormat="1" applyFont="1" applyFill="1" applyBorder="1" applyAlignment="1" applyProtection="1">
      <alignment horizontal="center" vertical="center" wrapText="1"/>
    </xf>
    <xf numFmtId="0" fontId="11" fillId="2" borderId="14" xfId="27" applyNumberFormat="1" applyFont="1" applyFill="1" applyBorder="1" applyAlignment="1" applyProtection="1">
      <alignment horizontal="center" vertical="center" wrapText="1"/>
    </xf>
    <xf numFmtId="0" fontId="11" fillId="2" borderId="0" xfId="27" applyNumberFormat="1" applyFont="1" applyFill="1" applyBorder="1" applyAlignment="1" applyProtection="1">
      <alignment horizontal="center" vertical="center" wrapText="1"/>
    </xf>
    <xf numFmtId="0" fontId="11" fillId="2" borderId="15" xfId="27" applyNumberFormat="1" applyFont="1" applyFill="1" applyBorder="1" applyAlignment="1" applyProtection="1">
      <alignment horizontal="center" vertical="center" wrapText="1"/>
    </xf>
    <xf numFmtId="0" fontId="11" fillId="2" borderId="9" xfId="27" applyNumberFormat="1" applyFont="1" applyFill="1" applyBorder="1" applyAlignment="1" applyProtection="1">
      <alignment horizontal="center" vertical="center" wrapText="1"/>
    </xf>
    <xf numFmtId="0" fontId="20" fillId="2" borderId="5" xfId="27" applyNumberFormat="1" applyFont="1" applyFill="1" applyBorder="1" applyAlignment="1" applyProtection="1">
      <alignment horizontal="center" vertical="center" wrapText="1"/>
    </xf>
    <xf numFmtId="0" fontId="11" fillId="2" borderId="12" xfId="27" applyNumberFormat="1" applyFont="1" applyFill="1" applyBorder="1" applyAlignment="1" applyProtection="1">
      <alignment horizontal="center" vertical="center" wrapText="1"/>
    </xf>
    <xf numFmtId="0" fontId="11" fillId="2" borderId="3" xfId="27" applyNumberFormat="1" applyFont="1" applyFill="1" applyBorder="1" applyAlignment="1" applyProtection="1">
      <alignment horizontal="center" vertical="center" wrapText="1"/>
    </xf>
    <xf numFmtId="0" fontId="11" fillId="2" borderId="13" xfId="27" applyNumberFormat="1" applyFont="1" applyFill="1" applyBorder="1" applyAlignment="1" applyProtection="1">
      <alignment horizontal="center" vertical="center" wrapText="1"/>
    </xf>
    <xf numFmtId="0" fontId="11" fillId="2" borderId="5" xfId="27" applyNumberFormat="1" applyFont="1" applyFill="1" applyBorder="1" applyAlignment="1" applyProtection="1">
      <alignment horizontal="center" vertical="center" wrapText="1"/>
    </xf>
    <xf numFmtId="0" fontId="11" fillId="0" borderId="6" xfId="14" applyNumberFormat="1" applyFont="1" applyFill="1" applyBorder="1" applyAlignment="1">
      <alignment horizontal="left" vertical="center" wrapText="1"/>
    </xf>
    <xf numFmtId="0" fontId="11" fillId="0" borderId="7" xfId="14" applyNumberFormat="1" applyFont="1" applyFill="1" applyBorder="1" applyAlignment="1">
      <alignment horizontal="left" vertical="center" wrapText="1"/>
    </xf>
    <xf numFmtId="0" fontId="11" fillId="0" borderId="8" xfId="14" applyNumberFormat="1" applyFont="1" applyFill="1" applyBorder="1" applyAlignment="1">
      <alignment horizontal="left" vertical="center" wrapText="1"/>
    </xf>
    <xf numFmtId="0" fontId="11" fillId="0" borderId="1" xfId="14" applyNumberFormat="1" applyFont="1" applyFill="1" applyBorder="1" applyAlignment="1">
      <alignment horizontal="left" vertical="center" wrapText="1"/>
    </xf>
    <xf numFmtId="0" fontId="22" fillId="0" borderId="1" xfId="27" applyNumberFormat="1" applyFont="1" applyBorder="1" applyAlignment="1" applyProtection="1">
      <alignment horizontal="left" vertical="center" wrapText="1"/>
    </xf>
    <xf numFmtId="0" fontId="23" fillId="0" borderId="2" xfId="0" applyFont="1" applyBorder="1" applyAlignment="1">
      <alignment horizontal="center" vertical="center"/>
    </xf>
    <xf numFmtId="0" fontId="25" fillId="0" borderId="1" xfId="27" applyNumberFormat="1" applyFont="1" applyBorder="1" applyAlignment="1" applyProtection="1">
      <alignment horizontal="left" vertical="center" wrapText="1"/>
    </xf>
    <xf numFmtId="0" fontId="23" fillId="0" borderId="9" xfId="0" applyFont="1" applyBorder="1" applyAlignment="1">
      <alignment horizontal="center" vertical="center"/>
    </xf>
    <xf numFmtId="0" fontId="25" fillId="0" borderId="6" xfId="27" applyNumberFormat="1" applyFont="1" applyBorder="1" applyAlignment="1" applyProtection="1">
      <alignment horizontal="left" vertical="center" wrapText="1"/>
    </xf>
    <xf numFmtId="0" fontId="25" fillId="0" borderId="7" xfId="27" applyNumberFormat="1" applyFont="1" applyBorder="1" applyAlignment="1" applyProtection="1">
      <alignment horizontal="left" vertical="center" wrapText="1"/>
    </xf>
    <xf numFmtId="0" fontId="25" fillId="0" borderId="8" xfId="27" applyNumberFormat="1" applyFont="1" applyBorder="1" applyAlignment="1" applyProtection="1">
      <alignment horizontal="left" vertical="center" wrapText="1"/>
    </xf>
    <xf numFmtId="0" fontId="23" fillId="0" borderId="5" xfId="0" applyFont="1" applyBorder="1" applyAlignment="1">
      <alignment horizontal="center" vertical="center"/>
    </xf>
    <xf numFmtId="182" fontId="11" fillId="0" borderId="1" xfId="56" applyNumberFormat="1" applyFont="1" applyFill="1" applyBorder="1" applyAlignment="1">
      <alignment horizontal="left" vertical="center" wrapText="1"/>
    </xf>
    <xf numFmtId="43" fontId="25" fillId="2" borderId="1" xfId="9" applyFont="1" applyFill="1" applyBorder="1" applyAlignment="1" applyProtection="1">
      <alignment horizontal="left" vertical="center" wrapText="1"/>
    </xf>
    <xf numFmtId="43" fontId="23" fillId="0" borderId="1" xfId="9" applyFont="1" applyBorder="1" applyAlignment="1" applyProtection="1">
      <alignment horizontal="left" vertical="center" wrapText="1"/>
    </xf>
    <xf numFmtId="43" fontId="27" fillId="0" borderId="1" xfId="9" applyFont="1" applyBorder="1" applyAlignment="1" applyProtection="1">
      <alignment horizontal="left" vertical="center" wrapText="1"/>
    </xf>
    <xf numFmtId="43" fontId="25" fillId="0" borderId="1" xfId="9" applyFont="1" applyBorder="1" applyAlignment="1" applyProtection="1">
      <alignment horizontal="left" vertical="center" wrapText="1"/>
    </xf>
    <xf numFmtId="43" fontId="11" fillId="4" borderId="1" xfId="9" applyFont="1" applyFill="1" applyBorder="1" applyAlignment="1">
      <alignment horizontal="left" vertical="center" wrapText="1"/>
    </xf>
    <xf numFmtId="43" fontId="25" fillId="4" borderId="1" xfId="9" applyFont="1" applyFill="1" applyBorder="1" applyAlignment="1">
      <alignment horizontal="left" vertical="center" wrapText="1"/>
    </xf>
    <xf numFmtId="43" fontId="11" fillId="2" borderId="1" xfId="9" applyFont="1" applyFill="1" applyBorder="1" applyAlignment="1" applyProtection="1">
      <alignment horizontal="left" vertical="center" wrapText="1"/>
    </xf>
    <xf numFmtId="43" fontId="21" fillId="0" borderId="1" xfId="9" applyFont="1" applyBorder="1" applyAlignment="1" applyProtection="1">
      <alignment horizontal="left" vertical="center" wrapText="1"/>
    </xf>
  </cellXfs>
  <cellStyles count="59">
    <cellStyle name="常规" xfId="0" builtinId="0"/>
    <cellStyle name="货币[0]" xfId="1" builtinId="7"/>
    <cellStyle name="常规_副本西藏自治区贫困县统筹整合使用财政涉农资金情况统计表（模版）参考表" xfId="2"/>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常规_扶贫资金整合明细表.调整" xfId="14"/>
    <cellStyle name="注释" xfId="15" builtinId="10"/>
    <cellStyle name="60% - 强调文字颜色 2" xfId="16" builtinId="36"/>
    <cellStyle name="标题 4" xfId="17" builtinId="19"/>
    <cellStyle name="警告文本" xfId="18" builtinId="11"/>
    <cellStyle name="标题" xfId="19" builtinId="15"/>
    <cellStyle name="常规 12" xfId="20"/>
    <cellStyle name="解释性文本" xfId="21" builtinId="53"/>
    <cellStyle name="标题 1" xfId="22" builtinId="16"/>
    <cellStyle name="常规 9" xfId="23"/>
    <cellStyle name="标题 2" xfId="24" builtinId="17"/>
    <cellStyle name="60% - 强调文字颜色 1" xfId="25" builtinId="32"/>
    <cellStyle name="标题 3" xfId="26" builtinId="18"/>
    <cellStyle name="常规_整合明细.更新" xfId="27"/>
    <cellStyle name="60% - 强调文字颜色 4" xfId="28" builtinId="44"/>
    <cellStyle name="输出" xfId="29" builtinId="21"/>
    <cellStyle name="计算" xfId="30" builtinId="22"/>
    <cellStyle name="检查单元格" xfId="31" builtinId="23"/>
    <cellStyle name="20% - 强调文字颜色 6" xfId="32" builtinId="50"/>
    <cellStyle name="强调文字颜色 2" xfId="33" builtinId="33"/>
    <cellStyle name="链接单元格" xfId="34" builtinId="24"/>
    <cellStyle name="汇总" xfId="35" builtinId="25"/>
    <cellStyle name="好" xfId="36" builtinId="26"/>
    <cellStyle name="适中" xfId="37" builtinId="28"/>
    <cellStyle name="20% - 强调文字颜色 5" xfId="38" builtinId="46"/>
    <cellStyle name="强调文字颜色 1" xfId="39" builtinId="29"/>
    <cellStyle name="20% - 强调文字颜色 1" xfId="40" builtinId="30"/>
    <cellStyle name="40% - 强调文字颜色 1" xfId="41" builtinId="31"/>
    <cellStyle name="20% - 强调文字颜色 2" xfId="42" builtinId="34"/>
    <cellStyle name="40% - 强调文字颜色 2" xfId="43" builtinId="35"/>
    <cellStyle name="强调文字颜色 3" xfId="44" builtinId="37"/>
    <cellStyle name="强调文字颜色 4" xfId="45" builtinId="41"/>
    <cellStyle name="20% - 强调文字颜色 4" xfId="46" builtinId="42"/>
    <cellStyle name="40% - 强调文字颜色 4" xfId="47" builtinId="43"/>
    <cellStyle name="强调文字颜色 5" xfId="48" builtinId="45"/>
    <cellStyle name="常规 2 2" xfId="49"/>
    <cellStyle name="40% - 强调文字颜色 5" xfId="50" builtinId="47"/>
    <cellStyle name="60% - 强调文字颜色 5" xfId="51" builtinId="48"/>
    <cellStyle name="强调文字颜色 6" xfId="52" builtinId="49"/>
    <cellStyle name="常规 10" xfId="53"/>
    <cellStyle name="40% - 强调文字颜色 6" xfId="54" builtinId="51"/>
    <cellStyle name="60% - 强调文字颜色 6" xfId="55" builtinId="52"/>
    <cellStyle name="常规 2" xfId="56"/>
    <cellStyle name="常规 2 14" xfId="57"/>
    <cellStyle name="常规_贫困县涉农资金整合工作示范县统计表12月21日" xfId="58"/>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23"/>
  <sheetViews>
    <sheetView zoomScale="85" zoomScaleNormal="85" topLeftCell="A79" workbookViewId="0">
      <selection activeCell="H15" sqref="H15"/>
    </sheetView>
  </sheetViews>
  <sheetFormatPr defaultColWidth="9" defaultRowHeight="13"/>
  <cols>
    <col min="1" max="1" width="5.5" style="75" customWidth="1"/>
    <col min="2" max="2" width="6.25454545454545" style="76" customWidth="1"/>
    <col min="3" max="3" width="7.25454545454545" style="75" customWidth="1"/>
    <col min="4" max="4" width="9" style="75"/>
    <col min="5" max="5" width="9.62727272727273" style="75" customWidth="1"/>
    <col min="6" max="6" width="15.7545454545455" style="75" hidden="1" customWidth="1"/>
    <col min="7" max="7" width="16.1272727272727" style="77" hidden="1" customWidth="1"/>
    <col min="8" max="8" width="23" style="78" customWidth="1"/>
    <col min="9" max="9" width="41.6" style="77" customWidth="1"/>
    <col min="10" max="16384" width="9" style="75"/>
  </cols>
  <sheetData>
    <row r="1" ht="22.5" customHeight="1" spans="1:1">
      <c r="A1" s="75" t="s">
        <v>0</v>
      </c>
    </row>
    <row r="2" s="68" customFormat="1" ht="23" spans="1:9">
      <c r="A2" s="79" t="s">
        <v>1</v>
      </c>
      <c r="B2" s="79"/>
      <c r="C2" s="79"/>
      <c r="D2" s="79"/>
      <c r="E2" s="79"/>
      <c r="F2" s="79"/>
      <c r="G2" s="79"/>
      <c r="H2" s="79"/>
      <c r="I2" s="79"/>
    </row>
    <row r="3" s="69" customFormat="1" ht="14.25" customHeight="1" spans="1:9">
      <c r="A3" s="79"/>
      <c r="B3" s="79"/>
      <c r="C3" s="79"/>
      <c r="D3" s="79"/>
      <c r="E3" s="79"/>
      <c r="F3" s="79"/>
      <c r="G3" s="79"/>
      <c r="H3" s="79"/>
      <c r="I3" s="79"/>
    </row>
    <row r="4" s="68" customFormat="1" ht="31.5" customHeight="1" spans="1:9">
      <c r="A4" s="80" t="s">
        <v>2</v>
      </c>
      <c r="B4" s="81" t="s">
        <v>3</v>
      </c>
      <c r="C4" s="81"/>
      <c r="D4" s="81"/>
      <c r="E4" s="81"/>
      <c r="F4" s="81" t="s">
        <v>4</v>
      </c>
      <c r="G4" s="82" t="s">
        <v>5</v>
      </c>
      <c r="H4" s="81" t="s">
        <v>6</v>
      </c>
      <c r="I4" s="82"/>
    </row>
    <row r="5" s="68" customFormat="1" ht="30.75" customHeight="1" spans="1:9">
      <c r="A5" s="80"/>
      <c r="B5" s="81"/>
      <c r="C5" s="81"/>
      <c r="D5" s="81"/>
      <c r="E5" s="81"/>
      <c r="F5" s="81"/>
      <c r="G5" s="82"/>
      <c r="H5" s="81"/>
      <c r="I5" s="82" t="s">
        <v>7</v>
      </c>
    </row>
    <row r="6" s="70" customFormat="1" ht="21.95" customHeight="1" spans="1:9">
      <c r="A6" s="83" t="s">
        <v>8</v>
      </c>
      <c r="B6" s="83"/>
      <c r="C6" s="83"/>
      <c r="D6" s="83"/>
      <c r="E6" s="83"/>
      <c r="F6" s="81"/>
      <c r="G6" s="84"/>
      <c r="H6" s="85"/>
      <c r="I6" s="137"/>
    </row>
    <row r="7" s="70" customFormat="1" ht="21.95" customHeight="1" spans="1:9">
      <c r="A7" s="83" t="s">
        <v>9</v>
      </c>
      <c r="B7" s="83"/>
      <c r="C7" s="83"/>
      <c r="D7" s="83"/>
      <c r="E7" s="83"/>
      <c r="F7" s="81"/>
      <c r="G7" s="84"/>
      <c r="H7" s="86"/>
      <c r="I7" s="138">
        <f t="shared" ref="I7:I8" si="0">I9+I89+I115+I120</f>
        <v>14598.19</v>
      </c>
    </row>
    <row r="8" s="70" customFormat="1" ht="21.95" customHeight="1" spans="1:9">
      <c r="A8" s="83" t="s">
        <v>10</v>
      </c>
      <c r="B8" s="83"/>
      <c r="C8" s="83"/>
      <c r="D8" s="83"/>
      <c r="E8" s="83"/>
      <c r="F8" s="81"/>
      <c r="G8" s="84"/>
      <c r="H8" s="85"/>
      <c r="I8" s="137">
        <f t="shared" si="0"/>
        <v>14598.19</v>
      </c>
    </row>
    <row r="9" s="70" customFormat="1" ht="21.95" customHeight="1" spans="1:9">
      <c r="A9" s="85" t="s">
        <v>11</v>
      </c>
      <c r="B9" s="85"/>
      <c r="C9" s="85"/>
      <c r="D9" s="85"/>
      <c r="E9" s="85"/>
      <c r="F9" s="81"/>
      <c r="G9" s="84">
        <f>G11+G19+G33+G38+G40+G45+G48+G50+G52+G54+G55+G57+G59+G62+G63+G65</f>
        <v>0</v>
      </c>
      <c r="H9" s="87" t="s">
        <v>12</v>
      </c>
      <c r="I9" s="138">
        <f>I10</f>
        <v>14598.19</v>
      </c>
    </row>
    <row r="10" s="70" customFormat="1" ht="21.95" customHeight="1" spans="1:9">
      <c r="A10" s="85" t="s">
        <v>13</v>
      </c>
      <c r="B10" s="85"/>
      <c r="C10" s="85"/>
      <c r="D10" s="85"/>
      <c r="E10" s="85"/>
      <c r="F10" s="81"/>
      <c r="G10" s="84"/>
      <c r="H10" s="85"/>
      <c r="I10" s="137">
        <f>I12+I13+I14</f>
        <v>14598.19</v>
      </c>
    </row>
    <row r="11" s="68" customFormat="1" ht="21.95" customHeight="1" spans="1:9">
      <c r="A11" s="88">
        <v>1</v>
      </c>
      <c r="B11" s="89" t="s">
        <v>14</v>
      </c>
      <c r="C11" s="89"/>
      <c r="D11" s="89"/>
      <c r="E11" s="89"/>
      <c r="F11" s="90"/>
      <c r="G11" s="91"/>
      <c r="H11" s="89"/>
      <c r="I11" s="138"/>
    </row>
    <row r="12" s="68" customFormat="1" ht="21.95" customHeight="1" spans="1:9">
      <c r="A12" s="88"/>
      <c r="B12" s="92" t="s">
        <v>15</v>
      </c>
      <c r="C12" s="92"/>
      <c r="D12" s="92"/>
      <c r="E12" s="92"/>
      <c r="F12" s="90"/>
      <c r="G12" s="93"/>
      <c r="H12" s="87" t="s">
        <v>12</v>
      </c>
      <c r="I12" s="139">
        <v>11341.11</v>
      </c>
    </row>
    <row r="13" s="68" customFormat="1" ht="21.95" customHeight="1" spans="1:9">
      <c r="A13" s="88"/>
      <c r="B13" s="92" t="s">
        <v>16</v>
      </c>
      <c r="C13" s="92"/>
      <c r="D13" s="92"/>
      <c r="E13" s="92"/>
      <c r="F13" s="90"/>
      <c r="G13" s="93"/>
      <c r="H13" s="87" t="s">
        <v>12</v>
      </c>
      <c r="I13" s="139">
        <v>2747.08</v>
      </c>
    </row>
    <row r="14" s="68" customFormat="1" ht="21.95" customHeight="1" spans="1:9">
      <c r="A14" s="88"/>
      <c r="B14" s="92" t="s">
        <v>17</v>
      </c>
      <c r="C14" s="92"/>
      <c r="D14" s="92"/>
      <c r="E14" s="92"/>
      <c r="F14" s="90"/>
      <c r="G14" s="93"/>
      <c r="H14" s="87" t="s">
        <v>12</v>
      </c>
      <c r="I14" s="139">
        <v>510</v>
      </c>
    </row>
    <row r="15" s="68" customFormat="1" ht="21.95" customHeight="1" spans="1:9">
      <c r="A15" s="88"/>
      <c r="B15" s="92" t="s">
        <v>18</v>
      </c>
      <c r="C15" s="92"/>
      <c r="D15" s="92"/>
      <c r="E15" s="92"/>
      <c r="F15" s="90"/>
      <c r="G15" s="93"/>
      <c r="H15" s="87"/>
      <c r="I15" s="139"/>
    </row>
    <row r="16" s="68" customFormat="1" ht="21.95" customHeight="1" spans="1:9">
      <c r="A16" s="88"/>
      <c r="B16" s="92" t="s">
        <v>18</v>
      </c>
      <c r="C16" s="92"/>
      <c r="D16" s="92"/>
      <c r="E16" s="92"/>
      <c r="F16" s="90"/>
      <c r="G16" s="93"/>
      <c r="H16" s="87"/>
      <c r="I16" s="139"/>
    </row>
    <row r="17" s="68" customFormat="1" ht="21.95" customHeight="1" spans="1:9">
      <c r="A17" s="88"/>
      <c r="B17" s="92" t="s">
        <v>19</v>
      </c>
      <c r="C17" s="92"/>
      <c r="D17" s="92"/>
      <c r="E17" s="92"/>
      <c r="F17" s="90"/>
      <c r="G17" s="93"/>
      <c r="H17" s="87"/>
      <c r="I17" s="139"/>
    </row>
    <row r="18" s="68" customFormat="1" ht="21.95" customHeight="1" spans="1:9">
      <c r="A18" s="88"/>
      <c r="B18" s="92" t="s">
        <v>19</v>
      </c>
      <c r="C18" s="92"/>
      <c r="D18" s="92"/>
      <c r="E18" s="92"/>
      <c r="F18" s="90"/>
      <c r="G18" s="93"/>
      <c r="H18" s="87"/>
      <c r="I18" s="139"/>
    </row>
    <row r="19" s="68" customFormat="1" ht="21.95" customHeight="1" spans="1:9">
      <c r="A19" s="94">
        <v>2</v>
      </c>
      <c r="B19" s="95" t="s">
        <v>20</v>
      </c>
      <c r="C19" s="95"/>
      <c r="D19" s="95"/>
      <c r="E19" s="95"/>
      <c r="F19" s="90"/>
      <c r="G19" s="93"/>
      <c r="H19" s="87"/>
      <c r="I19" s="140"/>
    </row>
    <row r="20" s="68" customFormat="1" ht="21.95" customHeight="1" spans="1:9">
      <c r="A20" s="96"/>
      <c r="B20" s="97" t="s">
        <v>21</v>
      </c>
      <c r="C20" s="98"/>
      <c r="D20" s="98"/>
      <c r="E20" s="99"/>
      <c r="F20" s="90"/>
      <c r="G20" s="93"/>
      <c r="H20" s="87"/>
      <c r="I20" s="139"/>
    </row>
    <row r="21" s="68" customFormat="1" ht="21.95" customHeight="1" spans="1:9">
      <c r="A21" s="100"/>
      <c r="B21" s="101" t="s">
        <v>22</v>
      </c>
      <c r="C21" s="95" t="s">
        <v>23</v>
      </c>
      <c r="D21" s="95"/>
      <c r="E21" s="95"/>
      <c r="F21" s="90"/>
      <c r="G21" s="93"/>
      <c r="H21" s="87"/>
      <c r="I21" s="141"/>
    </row>
    <row r="22" s="68" customFormat="1" ht="21.95" customHeight="1" spans="1:9">
      <c r="A22" s="100"/>
      <c r="B22" s="102"/>
      <c r="C22" s="103" t="s">
        <v>24</v>
      </c>
      <c r="D22" s="95" t="s">
        <v>25</v>
      </c>
      <c r="E22" s="95"/>
      <c r="F22" s="90"/>
      <c r="G22" s="93"/>
      <c r="H22" s="87"/>
      <c r="I22" s="139"/>
    </row>
    <row r="23" s="68" customFormat="1" ht="21.95" customHeight="1" spans="1:9">
      <c r="A23" s="100"/>
      <c r="B23" s="102"/>
      <c r="C23" s="103"/>
      <c r="D23" s="95" t="s">
        <v>26</v>
      </c>
      <c r="E23" s="95"/>
      <c r="F23" s="90"/>
      <c r="G23" s="93"/>
      <c r="H23" s="87"/>
      <c r="I23" s="139"/>
    </row>
    <row r="24" s="68" customFormat="1" ht="21.95" customHeight="1" spans="1:9">
      <c r="A24" s="100"/>
      <c r="B24" s="102"/>
      <c r="C24" s="103"/>
      <c r="D24" s="95" t="s">
        <v>27</v>
      </c>
      <c r="E24" s="95"/>
      <c r="F24" s="90"/>
      <c r="G24" s="93"/>
      <c r="H24" s="87"/>
      <c r="I24" s="139"/>
    </row>
    <row r="25" s="68" customFormat="1" ht="21.95" customHeight="1" spans="1:9">
      <c r="A25" s="100"/>
      <c r="B25" s="102"/>
      <c r="C25" s="103"/>
      <c r="D25" s="95" t="s">
        <v>28</v>
      </c>
      <c r="E25" s="95"/>
      <c r="F25" s="90"/>
      <c r="G25" s="93"/>
      <c r="H25" s="87"/>
      <c r="I25" s="139"/>
    </row>
    <row r="26" s="68" customFormat="1" ht="21.95" customHeight="1" spans="1:9">
      <c r="A26" s="100"/>
      <c r="B26" s="102"/>
      <c r="C26" s="103"/>
      <c r="D26" s="95" t="s">
        <v>29</v>
      </c>
      <c r="E26" s="95"/>
      <c r="F26" s="90"/>
      <c r="G26" s="93"/>
      <c r="H26" s="87"/>
      <c r="I26" s="139"/>
    </row>
    <row r="27" s="68" customFormat="1" ht="21.95" customHeight="1" spans="1:9">
      <c r="A27" s="100"/>
      <c r="B27" s="102"/>
      <c r="C27" s="103"/>
      <c r="D27" s="97" t="s">
        <v>30</v>
      </c>
      <c r="E27" s="99"/>
      <c r="F27" s="90"/>
      <c r="G27" s="93"/>
      <c r="H27" s="87"/>
      <c r="I27" s="139"/>
    </row>
    <row r="28" s="68" customFormat="1" ht="21.95" customHeight="1" spans="1:9">
      <c r="A28" s="100"/>
      <c r="B28" s="102"/>
      <c r="C28" s="103"/>
      <c r="D28" s="97" t="s">
        <v>31</v>
      </c>
      <c r="E28" s="99"/>
      <c r="F28" s="90"/>
      <c r="G28" s="93"/>
      <c r="H28" s="87"/>
      <c r="I28" s="139"/>
    </row>
    <row r="29" s="68" customFormat="1" ht="21.95" customHeight="1" spans="1:9">
      <c r="A29" s="100"/>
      <c r="B29" s="102"/>
      <c r="C29" s="103"/>
      <c r="D29" s="97" t="s">
        <v>32</v>
      </c>
      <c r="E29" s="99"/>
      <c r="F29" s="90"/>
      <c r="G29" s="93"/>
      <c r="H29" s="87"/>
      <c r="I29" s="139"/>
    </row>
    <row r="30" s="68" customFormat="1" ht="21.95" customHeight="1" spans="1:9">
      <c r="A30" s="100"/>
      <c r="B30" s="102"/>
      <c r="C30" s="103"/>
      <c r="D30" s="95" t="s">
        <v>33</v>
      </c>
      <c r="E30" s="95"/>
      <c r="F30" s="90"/>
      <c r="G30" s="93"/>
      <c r="H30" s="87"/>
      <c r="I30" s="139"/>
    </row>
    <row r="31" s="68" customFormat="1" ht="21.95" customHeight="1" spans="1:9">
      <c r="A31" s="100"/>
      <c r="B31" s="102"/>
      <c r="C31" s="95" t="s">
        <v>34</v>
      </c>
      <c r="D31" s="95"/>
      <c r="E31" s="95"/>
      <c r="F31" s="90"/>
      <c r="G31" s="93"/>
      <c r="H31" s="87"/>
      <c r="I31" s="141"/>
    </row>
    <row r="32" s="68" customFormat="1" ht="21.95" customHeight="1" spans="1:9">
      <c r="A32" s="96"/>
      <c r="B32" s="104"/>
      <c r="C32" s="97" t="s">
        <v>21</v>
      </c>
      <c r="D32" s="98"/>
      <c r="E32" s="99"/>
      <c r="F32" s="90"/>
      <c r="G32" s="93"/>
      <c r="H32" s="87"/>
      <c r="I32" s="139"/>
    </row>
    <row r="33" s="71" customFormat="1" ht="26.25" customHeight="1" spans="1:9">
      <c r="A33" s="94">
        <v>4</v>
      </c>
      <c r="B33" s="101" t="s">
        <v>35</v>
      </c>
      <c r="C33" s="105" t="s">
        <v>23</v>
      </c>
      <c r="D33" s="106"/>
      <c r="E33" s="107"/>
      <c r="F33" s="90"/>
      <c r="G33" s="93"/>
      <c r="H33" s="87"/>
      <c r="I33" s="139"/>
    </row>
    <row r="34" s="71" customFormat="1" ht="26.25" customHeight="1" spans="1:9">
      <c r="A34" s="100"/>
      <c r="B34" s="102"/>
      <c r="C34" s="108"/>
      <c r="D34" s="109"/>
      <c r="E34" s="110"/>
      <c r="F34" s="90"/>
      <c r="G34" s="93"/>
      <c r="H34" s="87"/>
      <c r="I34" s="139"/>
    </row>
    <row r="35" s="71" customFormat="1" ht="26.25" customHeight="1" spans="1:9">
      <c r="A35" s="100"/>
      <c r="B35" s="102"/>
      <c r="C35" s="111" t="s">
        <v>36</v>
      </c>
      <c r="D35" s="112"/>
      <c r="E35" s="113"/>
      <c r="F35" s="90"/>
      <c r="G35" s="93"/>
      <c r="H35" s="87"/>
      <c r="I35" s="139"/>
    </row>
    <row r="36" s="71" customFormat="1" ht="21.95" customHeight="1" spans="1:9">
      <c r="A36" s="100"/>
      <c r="B36" s="102"/>
      <c r="C36" s="95" t="s">
        <v>34</v>
      </c>
      <c r="D36" s="95"/>
      <c r="E36" s="95"/>
      <c r="F36" s="90"/>
      <c r="G36" s="93"/>
      <c r="H36" s="87"/>
      <c r="I36" s="141"/>
    </row>
    <row r="37" s="71" customFormat="1" ht="21.95" customHeight="1" spans="1:9">
      <c r="A37" s="96"/>
      <c r="B37" s="104"/>
      <c r="C37" s="97" t="s">
        <v>21</v>
      </c>
      <c r="D37" s="98"/>
      <c r="E37" s="99"/>
      <c r="F37" s="90"/>
      <c r="G37" s="93"/>
      <c r="H37" s="87"/>
      <c r="I37" s="142"/>
    </row>
    <row r="38" s="68" customFormat="1" ht="21.95" customHeight="1" spans="1:9">
      <c r="A38" s="94">
        <v>5</v>
      </c>
      <c r="B38" s="95" t="s">
        <v>37</v>
      </c>
      <c r="C38" s="95"/>
      <c r="D38" s="95"/>
      <c r="E38" s="95"/>
      <c r="F38" s="90"/>
      <c r="G38" s="93"/>
      <c r="H38" s="87"/>
      <c r="I38" s="139"/>
    </row>
    <row r="39" s="68" customFormat="1" ht="21.95" customHeight="1" spans="1:9">
      <c r="A39" s="96"/>
      <c r="B39" s="97" t="s">
        <v>21</v>
      </c>
      <c r="C39" s="98"/>
      <c r="D39" s="98"/>
      <c r="E39" s="99"/>
      <c r="F39" s="90"/>
      <c r="G39" s="93"/>
      <c r="H39" s="87"/>
      <c r="I39" s="139"/>
    </row>
    <row r="40" s="68" customFormat="1" ht="21.95" customHeight="1" spans="1:9">
      <c r="A40" s="94">
        <v>6</v>
      </c>
      <c r="B40" s="95" t="s">
        <v>38</v>
      </c>
      <c r="C40" s="95"/>
      <c r="D40" s="95"/>
      <c r="E40" s="95"/>
      <c r="F40" s="90"/>
      <c r="G40" s="93"/>
      <c r="H40" s="87"/>
      <c r="I40" s="139"/>
    </row>
    <row r="41" s="68" customFormat="1" ht="21.95" customHeight="1" spans="1:9">
      <c r="A41" s="96"/>
      <c r="B41" s="97" t="s">
        <v>21</v>
      </c>
      <c r="C41" s="98"/>
      <c r="D41" s="98"/>
      <c r="E41" s="99"/>
      <c r="F41" s="90"/>
      <c r="G41" s="93"/>
      <c r="H41" s="87"/>
      <c r="I41" s="139"/>
    </row>
    <row r="42" s="70" customFormat="1" ht="21.95" customHeight="1" spans="1:9">
      <c r="A42" s="94">
        <v>7</v>
      </c>
      <c r="B42" s="114" t="s">
        <v>39</v>
      </c>
      <c r="C42" s="115"/>
      <c r="D42" s="115"/>
      <c r="E42" s="116"/>
      <c r="F42" s="117"/>
      <c r="G42" s="118"/>
      <c r="H42" s="119"/>
      <c r="I42" s="143"/>
    </row>
    <row r="43" s="68" customFormat="1" ht="21.95" customHeight="1" spans="1:9">
      <c r="A43" s="100"/>
      <c r="B43" s="120" t="s">
        <v>40</v>
      </c>
      <c r="C43" s="121"/>
      <c r="D43" s="121"/>
      <c r="E43" s="122"/>
      <c r="F43" s="90"/>
      <c r="G43" s="93"/>
      <c r="H43" s="87"/>
      <c r="I43" s="139"/>
    </row>
    <row r="44" s="68" customFormat="1" ht="21.95" customHeight="1" spans="1:9">
      <c r="A44" s="100"/>
      <c r="B44" s="123"/>
      <c r="C44" s="124"/>
      <c r="D44" s="124"/>
      <c r="E44" s="125"/>
      <c r="F44" s="90"/>
      <c r="G44" s="93"/>
      <c r="H44" s="87"/>
      <c r="I44" s="139"/>
    </row>
    <row r="45" s="68" customFormat="1" ht="21.95" customHeight="1" spans="1:9">
      <c r="A45" s="100"/>
      <c r="B45" s="126"/>
      <c r="C45" s="127"/>
      <c r="D45" s="127"/>
      <c r="E45" s="128"/>
      <c r="F45" s="90"/>
      <c r="G45" s="93"/>
      <c r="H45" s="87"/>
      <c r="I45" s="139"/>
    </row>
    <row r="46" s="68" customFormat="1" ht="21.95" customHeight="1" spans="1:9">
      <c r="A46" s="100"/>
      <c r="B46" s="129" t="s">
        <v>41</v>
      </c>
      <c r="C46" s="130"/>
      <c r="D46" s="130"/>
      <c r="E46" s="131"/>
      <c r="F46" s="90"/>
      <c r="G46" s="93"/>
      <c r="H46" s="87"/>
      <c r="I46" s="139"/>
    </row>
    <row r="47" s="68" customFormat="1" ht="21.95" customHeight="1" spans="1:9">
      <c r="A47" s="96"/>
      <c r="B47" s="97" t="s">
        <v>21</v>
      </c>
      <c r="C47" s="98"/>
      <c r="D47" s="98"/>
      <c r="E47" s="99"/>
      <c r="F47" s="90"/>
      <c r="G47" s="93"/>
      <c r="H47" s="87"/>
      <c r="I47" s="139"/>
    </row>
    <row r="48" s="68" customFormat="1" ht="21.95" customHeight="1" spans="1:9">
      <c r="A48" s="94">
        <v>8</v>
      </c>
      <c r="B48" s="95" t="s">
        <v>42</v>
      </c>
      <c r="C48" s="95"/>
      <c r="D48" s="95"/>
      <c r="E48" s="95"/>
      <c r="F48" s="90"/>
      <c r="G48" s="93"/>
      <c r="H48" s="87"/>
      <c r="I48" s="139"/>
    </row>
    <row r="49" s="68" customFormat="1" ht="21.95" customHeight="1" spans="1:9">
      <c r="A49" s="100"/>
      <c r="B49" s="97" t="s">
        <v>21</v>
      </c>
      <c r="C49" s="98"/>
      <c r="D49" s="98"/>
      <c r="E49" s="99"/>
      <c r="F49" s="90"/>
      <c r="G49" s="93"/>
      <c r="H49" s="87"/>
      <c r="I49" s="139"/>
    </row>
    <row r="50" s="71" customFormat="1" ht="25.5" customHeight="1" spans="1:9">
      <c r="A50" s="94">
        <v>9</v>
      </c>
      <c r="B50" s="95" t="s">
        <v>43</v>
      </c>
      <c r="C50" s="95"/>
      <c r="D50" s="95"/>
      <c r="E50" s="95"/>
      <c r="F50" s="90"/>
      <c r="G50" s="93"/>
      <c r="H50" s="87"/>
      <c r="I50" s="139"/>
    </row>
    <row r="51" s="71" customFormat="1" ht="21.95" customHeight="1" spans="1:9">
      <c r="A51" s="100"/>
      <c r="B51" s="97" t="s">
        <v>21</v>
      </c>
      <c r="C51" s="98"/>
      <c r="D51" s="98"/>
      <c r="E51" s="99"/>
      <c r="F51" s="90"/>
      <c r="G51" s="132"/>
      <c r="H51" s="87"/>
      <c r="I51" s="139"/>
    </row>
    <row r="52" s="71" customFormat="1" ht="21.95" customHeight="1" spans="1:9">
      <c r="A52" s="94">
        <v>10</v>
      </c>
      <c r="B52" s="95" t="s">
        <v>44</v>
      </c>
      <c r="C52" s="95"/>
      <c r="D52" s="95"/>
      <c r="E52" s="95"/>
      <c r="F52" s="90"/>
      <c r="G52" s="93"/>
      <c r="H52" s="87"/>
      <c r="I52" s="139"/>
    </row>
    <row r="53" s="71" customFormat="1" ht="21.95" customHeight="1" spans="1:9">
      <c r="A53" s="96"/>
      <c r="B53" s="97" t="s">
        <v>21</v>
      </c>
      <c r="C53" s="98"/>
      <c r="D53" s="98"/>
      <c r="E53" s="99"/>
      <c r="F53" s="90"/>
      <c r="G53" s="93"/>
      <c r="H53" s="87"/>
      <c r="I53" s="139"/>
    </row>
    <row r="54" s="71" customFormat="1" ht="21.95" customHeight="1" spans="1:9">
      <c r="A54" s="133">
        <v>11</v>
      </c>
      <c r="B54" s="95" t="s">
        <v>45</v>
      </c>
      <c r="C54" s="95"/>
      <c r="D54" s="95"/>
      <c r="E54" s="95"/>
      <c r="F54" s="90"/>
      <c r="G54" s="93"/>
      <c r="H54" s="87"/>
      <c r="I54" s="139"/>
    </row>
    <row r="55" s="71" customFormat="1" ht="21.95" customHeight="1" spans="1:9">
      <c r="A55" s="94">
        <v>12</v>
      </c>
      <c r="B55" s="95" t="s">
        <v>46</v>
      </c>
      <c r="C55" s="95"/>
      <c r="D55" s="95"/>
      <c r="E55" s="95"/>
      <c r="F55" s="90"/>
      <c r="G55" s="93"/>
      <c r="H55" s="87"/>
      <c r="I55" s="139"/>
    </row>
    <row r="56" s="71" customFormat="1" ht="21.95" customHeight="1" spans="1:9">
      <c r="A56" s="96"/>
      <c r="B56" s="97" t="s">
        <v>21</v>
      </c>
      <c r="C56" s="98"/>
      <c r="D56" s="98"/>
      <c r="E56" s="99"/>
      <c r="F56" s="90"/>
      <c r="G56" s="93"/>
      <c r="H56" s="87"/>
      <c r="I56" s="139"/>
    </row>
    <row r="57" s="71" customFormat="1" ht="21.95" customHeight="1" spans="1:9">
      <c r="A57" s="94">
        <v>13</v>
      </c>
      <c r="B57" s="97" t="s">
        <v>47</v>
      </c>
      <c r="C57" s="98"/>
      <c r="D57" s="98"/>
      <c r="E57" s="99"/>
      <c r="F57" s="90"/>
      <c r="G57" s="93"/>
      <c r="H57" s="87"/>
      <c r="I57" s="139"/>
    </row>
    <row r="58" s="68" customFormat="1" ht="21.95" customHeight="1" spans="1:9">
      <c r="A58" s="96"/>
      <c r="B58" s="97" t="s">
        <v>21</v>
      </c>
      <c r="C58" s="98"/>
      <c r="D58" s="98"/>
      <c r="E58" s="99"/>
      <c r="F58" s="134"/>
      <c r="G58" s="93"/>
      <c r="H58" s="87"/>
      <c r="I58" s="139"/>
    </row>
    <row r="59" s="68" customFormat="1" ht="21.95" customHeight="1" spans="1:9">
      <c r="A59" s="94">
        <v>14</v>
      </c>
      <c r="B59" s="120" t="s">
        <v>48</v>
      </c>
      <c r="C59" s="121"/>
      <c r="D59" s="121"/>
      <c r="E59" s="122"/>
      <c r="F59" s="90"/>
      <c r="G59" s="93"/>
      <c r="H59" s="87"/>
      <c r="I59" s="139"/>
    </row>
    <row r="60" s="68" customFormat="1" ht="21.95" customHeight="1" spans="1:9">
      <c r="A60" s="100"/>
      <c r="B60" s="126"/>
      <c r="C60" s="127"/>
      <c r="D60" s="127"/>
      <c r="E60" s="128"/>
      <c r="F60" s="90"/>
      <c r="G60" s="93"/>
      <c r="H60" s="87"/>
      <c r="I60" s="139"/>
    </row>
    <row r="61" s="68" customFormat="1" ht="21.95" customHeight="1" spans="1:9">
      <c r="A61" s="96"/>
      <c r="B61" s="97" t="s">
        <v>21</v>
      </c>
      <c r="C61" s="98"/>
      <c r="D61" s="98"/>
      <c r="E61" s="99"/>
      <c r="F61" s="90"/>
      <c r="G61" s="93"/>
      <c r="H61" s="87"/>
      <c r="I61" s="142"/>
    </row>
    <row r="62" s="68" customFormat="1" ht="21.95" customHeight="1" spans="1:9">
      <c r="A62" s="135">
        <v>15</v>
      </c>
      <c r="B62" s="136" t="s">
        <v>49</v>
      </c>
      <c r="C62" s="136"/>
      <c r="D62" s="136"/>
      <c r="E62" s="136"/>
      <c r="F62" s="90"/>
      <c r="G62" s="93"/>
      <c r="H62" s="87"/>
      <c r="I62" s="139"/>
    </row>
    <row r="63" s="68" customFormat="1" ht="21.95" customHeight="1" spans="1:9">
      <c r="A63" s="94">
        <v>16</v>
      </c>
      <c r="B63" s="95" t="s">
        <v>50</v>
      </c>
      <c r="C63" s="95"/>
      <c r="D63" s="95"/>
      <c r="E63" s="95"/>
      <c r="F63" s="90"/>
      <c r="G63" s="93"/>
      <c r="H63" s="87"/>
      <c r="I63" s="139"/>
    </row>
    <row r="64" s="68" customFormat="1" ht="21.95" customHeight="1" spans="1:9">
      <c r="A64" s="96"/>
      <c r="B64" s="97" t="s">
        <v>21</v>
      </c>
      <c r="C64" s="98"/>
      <c r="D64" s="98"/>
      <c r="E64" s="99"/>
      <c r="F64" s="90"/>
      <c r="G64" s="93"/>
      <c r="H64" s="87"/>
      <c r="I64" s="139"/>
    </row>
    <row r="65" s="68" customFormat="1" ht="21.95" customHeight="1" spans="1:9">
      <c r="A65" s="133">
        <v>17</v>
      </c>
      <c r="B65" s="103" t="s">
        <v>51</v>
      </c>
      <c r="C65" s="103"/>
      <c r="D65" s="103"/>
      <c r="E65" s="103" t="s">
        <v>52</v>
      </c>
      <c r="F65" s="90"/>
      <c r="G65" s="93"/>
      <c r="H65" s="87"/>
      <c r="I65" s="202"/>
    </row>
    <row r="66" s="68" customFormat="1" ht="21.95" customHeight="1" spans="1:9">
      <c r="A66" s="133"/>
      <c r="B66" s="103"/>
      <c r="C66" s="103"/>
      <c r="D66" s="103"/>
      <c r="E66" s="103" t="s">
        <v>21</v>
      </c>
      <c r="F66" s="90"/>
      <c r="G66" s="93"/>
      <c r="H66" s="87"/>
      <c r="I66" s="202"/>
    </row>
    <row r="67" s="68" customFormat="1" ht="21.95" customHeight="1" spans="1:9">
      <c r="A67" s="133"/>
      <c r="B67" s="103"/>
      <c r="C67" s="103"/>
      <c r="D67" s="103"/>
      <c r="E67" s="144" t="s">
        <v>53</v>
      </c>
      <c r="F67" s="90"/>
      <c r="G67" s="93"/>
      <c r="H67" s="87"/>
      <c r="I67" s="139"/>
    </row>
    <row r="68" s="68" customFormat="1" ht="21.95" customHeight="1" spans="1:9">
      <c r="A68" s="133"/>
      <c r="B68" s="103"/>
      <c r="C68" s="103"/>
      <c r="D68" s="103"/>
      <c r="E68" s="144" t="s">
        <v>54</v>
      </c>
      <c r="F68" s="90"/>
      <c r="G68" s="93"/>
      <c r="H68" s="87"/>
      <c r="I68" s="139"/>
    </row>
    <row r="69" s="68" customFormat="1" ht="21.95" customHeight="1" spans="1:9">
      <c r="A69" s="133"/>
      <c r="B69" s="103"/>
      <c r="C69" s="103"/>
      <c r="D69" s="103"/>
      <c r="E69" s="145" t="s">
        <v>55</v>
      </c>
      <c r="F69" s="90"/>
      <c r="G69" s="93"/>
      <c r="H69" s="87"/>
      <c r="I69" s="139"/>
    </row>
    <row r="70" s="68" customFormat="1" ht="21.95" customHeight="1" spans="1:9">
      <c r="A70" s="133"/>
      <c r="B70" s="103"/>
      <c r="C70" s="103"/>
      <c r="D70" s="103"/>
      <c r="E70" s="145" t="s">
        <v>56</v>
      </c>
      <c r="F70" s="90"/>
      <c r="G70" s="93"/>
      <c r="H70" s="87"/>
      <c r="I70" s="139"/>
    </row>
    <row r="71" s="68" customFormat="1" ht="21.95" customHeight="1" spans="1:9">
      <c r="A71" s="133"/>
      <c r="B71" s="103"/>
      <c r="C71" s="103"/>
      <c r="D71" s="103"/>
      <c r="E71" s="146" t="s">
        <v>21</v>
      </c>
      <c r="F71" s="90"/>
      <c r="G71" s="93"/>
      <c r="H71" s="87"/>
      <c r="I71" s="139"/>
    </row>
    <row r="72" s="68" customFormat="1" ht="21.95" customHeight="1" spans="1:9">
      <c r="A72" s="133"/>
      <c r="B72" s="103"/>
      <c r="C72" s="103"/>
      <c r="D72" s="103"/>
      <c r="E72" s="147" t="s">
        <v>57</v>
      </c>
      <c r="F72" s="90"/>
      <c r="G72" s="93"/>
      <c r="H72" s="87"/>
      <c r="I72" s="139"/>
    </row>
    <row r="73" s="68" customFormat="1" ht="21.95" customHeight="1" spans="1:9">
      <c r="A73" s="133"/>
      <c r="B73" s="103"/>
      <c r="C73" s="103"/>
      <c r="D73" s="103"/>
      <c r="E73" s="146" t="s">
        <v>21</v>
      </c>
      <c r="F73" s="148"/>
      <c r="G73" s="93"/>
      <c r="H73" s="87"/>
      <c r="I73" s="139"/>
    </row>
    <row r="74" s="68" customFormat="1" ht="21.95" customHeight="1" spans="1:9">
      <c r="A74" s="133"/>
      <c r="B74" s="103"/>
      <c r="C74" s="103"/>
      <c r="D74" s="103"/>
      <c r="E74" s="144" t="s">
        <v>58</v>
      </c>
      <c r="F74" s="90"/>
      <c r="G74" s="93"/>
      <c r="H74" s="87"/>
      <c r="I74" s="139"/>
    </row>
    <row r="75" s="68" customFormat="1" ht="21.95" customHeight="1" spans="1:9">
      <c r="A75" s="133"/>
      <c r="B75" s="103"/>
      <c r="C75" s="103"/>
      <c r="D75" s="103"/>
      <c r="E75" s="144" t="s">
        <v>59</v>
      </c>
      <c r="F75" s="90"/>
      <c r="G75" s="93"/>
      <c r="H75" s="87"/>
      <c r="I75" s="139"/>
    </row>
    <row r="76" s="68" customFormat="1" ht="21.95" customHeight="1" spans="1:9">
      <c r="A76" s="133"/>
      <c r="B76" s="103"/>
      <c r="C76" s="103"/>
      <c r="D76" s="103"/>
      <c r="E76" s="144" t="s">
        <v>60</v>
      </c>
      <c r="F76" s="90"/>
      <c r="G76" s="93"/>
      <c r="H76" s="87"/>
      <c r="I76" s="139"/>
    </row>
    <row r="77" s="68" customFormat="1" ht="21.95" customHeight="1" spans="1:9">
      <c r="A77" s="133"/>
      <c r="B77" s="103"/>
      <c r="C77" s="103"/>
      <c r="D77" s="103"/>
      <c r="E77" s="144" t="s">
        <v>61</v>
      </c>
      <c r="F77" s="90"/>
      <c r="G77" s="93"/>
      <c r="H77" s="87"/>
      <c r="I77" s="139"/>
    </row>
    <row r="78" s="68" customFormat="1" ht="21.95" customHeight="1" spans="1:9">
      <c r="A78" s="133"/>
      <c r="B78" s="103"/>
      <c r="C78" s="103"/>
      <c r="D78" s="103"/>
      <c r="E78" s="144" t="s">
        <v>62</v>
      </c>
      <c r="F78" s="90"/>
      <c r="G78" s="93"/>
      <c r="H78" s="87"/>
      <c r="I78" s="139"/>
    </row>
    <row r="79" s="68" customFormat="1" ht="21.95" customHeight="1" spans="1:9">
      <c r="A79" s="133"/>
      <c r="B79" s="103"/>
      <c r="C79" s="103"/>
      <c r="D79" s="103"/>
      <c r="E79" s="144" t="s">
        <v>63</v>
      </c>
      <c r="F79" s="90"/>
      <c r="G79" s="93"/>
      <c r="H79" s="87"/>
      <c r="I79" s="139"/>
    </row>
    <row r="80" s="68" customFormat="1" ht="21.95" customHeight="1" spans="1:9">
      <c r="A80" s="133"/>
      <c r="B80" s="103"/>
      <c r="C80" s="103"/>
      <c r="D80" s="103"/>
      <c r="E80" s="144" t="s">
        <v>64</v>
      </c>
      <c r="F80" s="90"/>
      <c r="G80" s="93"/>
      <c r="H80" s="87"/>
      <c r="I80" s="139"/>
    </row>
    <row r="81" s="68" customFormat="1" ht="21.95" customHeight="1" spans="1:9">
      <c r="A81" s="133"/>
      <c r="B81" s="103"/>
      <c r="C81" s="103"/>
      <c r="D81" s="103"/>
      <c r="E81" s="144" t="s">
        <v>65</v>
      </c>
      <c r="F81" s="90"/>
      <c r="G81" s="93"/>
      <c r="H81" s="87"/>
      <c r="I81" s="139"/>
    </row>
    <row r="82" s="68" customFormat="1" ht="21.95" customHeight="1" spans="1:9">
      <c r="A82" s="133"/>
      <c r="B82" s="103"/>
      <c r="C82" s="103"/>
      <c r="D82" s="103"/>
      <c r="E82" s="145" t="s">
        <v>66</v>
      </c>
      <c r="F82" s="90"/>
      <c r="G82" s="93"/>
      <c r="H82" s="87"/>
      <c r="I82" s="139"/>
    </row>
    <row r="83" s="68" customFormat="1" ht="21.95" customHeight="1" spans="1:9">
      <c r="A83" s="133"/>
      <c r="B83" s="103"/>
      <c r="C83" s="103"/>
      <c r="D83" s="103"/>
      <c r="E83" s="145" t="s">
        <v>67</v>
      </c>
      <c r="F83" s="90"/>
      <c r="G83" s="93"/>
      <c r="H83" s="87"/>
      <c r="I83" s="139"/>
    </row>
    <row r="84" s="68" customFormat="1" ht="21.95" customHeight="1" spans="1:9">
      <c r="A84" s="133"/>
      <c r="B84" s="103"/>
      <c r="C84" s="103"/>
      <c r="D84" s="103"/>
      <c r="E84" s="145" t="s">
        <v>68</v>
      </c>
      <c r="F84" s="90"/>
      <c r="G84" s="93"/>
      <c r="H84" s="87"/>
      <c r="I84" s="139"/>
    </row>
    <row r="85" s="68" customFormat="1" ht="21.95" customHeight="1" spans="1:9">
      <c r="A85" s="133"/>
      <c r="B85" s="103"/>
      <c r="C85" s="103"/>
      <c r="D85" s="103"/>
      <c r="E85" s="145" t="s">
        <v>69</v>
      </c>
      <c r="F85" s="90"/>
      <c r="G85" s="93"/>
      <c r="H85" s="87"/>
      <c r="I85" s="139"/>
    </row>
    <row r="86" s="68" customFormat="1" ht="21.95" customHeight="1" spans="1:9">
      <c r="A86" s="133"/>
      <c r="B86" s="103"/>
      <c r="C86" s="103"/>
      <c r="D86" s="103"/>
      <c r="E86" s="145" t="s">
        <v>70</v>
      </c>
      <c r="F86" s="90"/>
      <c r="G86" s="93"/>
      <c r="H86" s="87"/>
      <c r="I86" s="139"/>
    </row>
    <row r="87" s="68" customFormat="1" ht="21.95" customHeight="1" spans="1:9">
      <c r="A87" s="133"/>
      <c r="B87" s="103"/>
      <c r="C87" s="103"/>
      <c r="D87" s="103"/>
      <c r="E87" s="145" t="s">
        <v>71</v>
      </c>
      <c r="F87" s="90"/>
      <c r="G87" s="93"/>
      <c r="H87" s="87"/>
      <c r="I87" s="139"/>
    </row>
    <row r="88" s="72" customFormat="1" ht="21.95" customHeight="1" spans="1:9">
      <c r="A88" s="149" t="s">
        <v>72</v>
      </c>
      <c r="B88" s="150"/>
      <c r="C88" s="150"/>
      <c r="D88" s="150"/>
      <c r="E88" s="151"/>
      <c r="F88" s="152"/>
      <c r="G88" s="153"/>
      <c r="H88" s="154"/>
      <c r="I88" s="203"/>
    </row>
    <row r="89" s="73" customFormat="1" ht="21.95" customHeight="1" spans="1:9">
      <c r="A89" s="149" t="s">
        <v>73</v>
      </c>
      <c r="B89" s="150"/>
      <c r="C89" s="150"/>
      <c r="D89" s="150"/>
      <c r="E89" s="151"/>
      <c r="F89" s="155"/>
      <c r="G89" s="156"/>
      <c r="H89" s="157"/>
      <c r="I89" s="204"/>
    </row>
    <row r="90" s="72" customFormat="1" ht="21.95" customHeight="1" spans="1:9">
      <c r="A90" s="149" t="s">
        <v>74</v>
      </c>
      <c r="B90" s="150"/>
      <c r="C90" s="150"/>
      <c r="D90" s="150"/>
      <c r="E90" s="151"/>
      <c r="F90" s="152"/>
      <c r="G90" s="153"/>
      <c r="H90" s="154"/>
      <c r="I90" s="205"/>
    </row>
    <row r="91" ht="21.95" customHeight="1" spans="1:9">
      <c r="A91" s="158">
        <v>1</v>
      </c>
      <c r="B91" s="89" t="s">
        <v>14</v>
      </c>
      <c r="C91" s="89"/>
      <c r="D91" s="89"/>
      <c r="E91" s="89"/>
      <c r="F91" s="159"/>
      <c r="G91" s="160"/>
      <c r="H91" s="154"/>
      <c r="I91" s="206"/>
    </row>
    <row r="92" ht="21.95" customHeight="1" spans="1:9">
      <c r="A92" s="161"/>
      <c r="B92" s="92" t="s">
        <v>15</v>
      </c>
      <c r="C92" s="92"/>
      <c r="D92" s="92"/>
      <c r="E92" s="92"/>
      <c r="F92" s="162"/>
      <c r="G92" s="163"/>
      <c r="H92" s="164"/>
      <c r="I92" s="203"/>
    </row>
    <row r="93" ht="21.95" customHeight="1" spans="1:9">
      <c r="A93" s="161"/>
      <c r="B93" s="92" t="s">
        <v>16</v>
      </c>
      <c r="C93" s="92"/>
      <c r="D93" s="92"/>
      <c r="E93" s="92"/>
      <c r="F93" s="162"/>
      <c r="G93" s="163"/>
      <c r="H93" s="164"/>
      <c r="I93" s="139"/>
    </row>
    <row r="94" ht="21.95" customHeight="1" spans="1:9">
      <c r="A94" s="165"/>
      <c r="B94" s="92" t="s">
        <v>17</v>
      </c>
      <c r="C94" s="92"/>
      <c r="D94" s="92"/>
      <c r="E94" s="92"/>
      <c r="F94" s="162"/>
      <c r="G94" s="163"/>
      <c r="H94" s="164"/>
      <c r="I94" s="139"/>
    </row>
    <row r="95" ht="21.95" customHeight="1" spans="1:9">
      <c r="A95" s="166">
        <v>2</v>
      </c>
      <c r="B95" s="167" t="s">
        <v>20</v>
      </c>
      <c r="C95" s="168"/>
      <c r="D95" s="168"/>
      <c r="E95" s="169"/>
      <c r="F95" s="162"/>
      <c r="G95" s="163"/>
      <c r="H95" s="164"/>
      <c r="I95" s="138"/>
    </row>
    <row r="96" ht="21.95" customHeight="1" spans="1:9">
      <c r="A96" s="166"/>
      <c r="B96" s="97" t="s">
        <v>21</v>
      </c>
      <c r="C96" s="98"/>
      <c r="D96" s="98"/>
      <c r="E96" s="99"/>
      <c r="F96" s="162"/>
      <c r="G96" s="163"/>
      <c r="H96" s="162"/>
      <c r="I96" s="138"/>
    </row>
    <row r="97" s="74" customFormat="1" ht="21.95" customHeight="1" spans="1:9">
      <c r="A97" s="158">
        <v>3</v>
      </c>
      <c r="B97" s="170" t="s">
        <v>75</v>
      </c>
      <c r="C97" s="171"/>
      <c r="D97" s="171"/>
      <c r="E97" s="172"/>
      <c r="F97" s="173"/>
      <c r="G97" s="174"/>
      <c r="H97" s="173"/>
      <c r="I97" s="139"/>
    </row>
    <row r="98" ht="21.95" customHeight="1" spans="1:9">
      <c r="A98" s="165"/>
      <c r="B98" s="97" t="s">
        <v>21</v>
      </c>
      <c r="C98" s="98"/>
      <c r="D98" s="98"/>
      <c r="E98" s="99"/>
      <c r="F98" s="162"/>
      <c r="G98" s="163"/>
      <c r="H98" s="162"/>
      <c r="I98" s="138"/>
    </row>
    <row r="99" ht="21.95" customHeight="1" spans="1:9">
      <c r="A99" s="158">
        <v>4</v>
      </c>
      <c r="B99" s="167" t="s">
        <v>76</v>
      </c>
      <c r="C99" s="168"/>
      <c r="D99" s="168"/>
      <c r="E99" s="169"/>
      <c r="F99" s="162"/>
      <c r="G99" s="163"/>
      <c r="H99" s="162"/>
      <c r="I99" s="138"/>
    </row>
    <row r="100" ht="21.95" customHeight="1" spans="1:9">
      <c r="A100" s="165"/>
      <c r="B100" s="97" t="s">
        <v>21</v>
      </c>
      <c r="C100" s="98"/>
      <c r="D100" s="98"/>
      <c r="E100" s="99"/>
      <c r="F100" s="162"/>
      <c r="G100" s="163"/>
      <c r="H100" s="162"/>
      <c r="I100" s="207"/>
    </row>
    <row r="101" ht="21.95" customHeight="1" spans="1:9">
      <c r="A101" s="158">
        <v>5</v>
      </c>
      <c r="B101" s="167" t="s">
        <v>37</v>
      </c>
      <c r="C101" s="168"/>
      <c r="D101" s="168"/>
      <c r="E101" s="169"/>
      <c r="F101" s="162"/>
      <c r="G101" s="163"/>
      <c r="H101" s="162"/>
      <c r="I101" s="208"/>
    </row>
    <row r="102" ht="21.95" customHeight="1" spans="1:9">
      <c r="A102" s="165"/>
      <c r="B102" s="97" t="s">
        <v>21</v>
      </c>
      <c r="C102" s="98"/>
      <c r="D102" s="98"/>
      <c r="E102" s="99"/>
      <c r="F102" s="162"/>
      <c r="G102" s="163"/>
      <c r="H102" s="162"/>
      <c r="I102" s="208"/>
    </row>
    <row r="103" s="74" customFormat="1" ht="21.95" customHeight="1" spans="1:9">
      <c r="A103" s="175">
        <v>6</v>
      </c>
      <c r="B103" s="176" t="s">
        <v>77</v>
      </c>
      <c r="C103" s="177"/>
      <c r="D103" s="177"/>
      <c r="E103" s="178"/>
      <c r="F103" s="173"/>
      <c r="G103" s="174"/>
      <c r="H103" s="179"/>
      <c r="I103" s="141"/>
    </row>
    <row r="104" s="74" customFormat="1" ht="28.5" customHeight="1" spans="1:9">
      <c r="A104" s="180"/>
      <c r="B104" s="181"/>
      <c r="C104" s="182"/>
      <c r="D104" s="182"/>
      <c r="E104" s="183"/>
      <c r="F104" s="173"/>
      <c r="G104" s="174"/>
      <c r="H104" s="184"/>
      <c r="I104" s="139"/>
    </row>
    <row r="105" s="74" customFormat="1" ht="28.5" customHeight="1" spans="1:9">
      <c r="A105" s="185"/>
      <c r="B105" s="186"/>
      <c r="C105" s="187"/>
      <c r="D105" s="187"/>
      <c r="E105" s="188"/>
      <c r="F105" s="173"/>
      <c r="G105" s="174"/>
      <c r="H105" s="189"/>
      <c r="I105" s="139"/>
    </row>
    <row r="106" s="74" customFormat="1" ht="24.75" customHeight="1" spans="1:9">
      <c r="A106" s="175">
        <v>7</v>
      </c>
      <c r="B106" s="170" t="s">
        <v>78</v>
      </c>
      <c r="C106" s="171"/>
      <c r="D106" s="171"/>
      <c r="E106" s="172"/>
      <c r="F106" s="173"/>
      <c r="G106" s="174"/>
      <c r="H106" s="173"/>
      <c r="I106" s="139"/>
    </row>
    <row r="107" s="74" customFormat="1" ht="21.95" customHeight="1" spans="1:9">
      <c r="A107" s="185"/>
      <c r="B107" s="97" t="s">
        <v>21</v>
      </c>
      <c r="C107" s="98"/>
      <c r="D107" s="98"/>
      <c r="E107" s="99"/>
      <c r="F107" s="173"/>
      <c r="G107" s="174"/>
      <c r="H107" s="173"/>
      <c r="I107" s="139"/>
    </row>
    <row r="108" s="74" customFormat="1" ht="25.5" customHeight="1" spans="1:9">
      <c r="A108" s="175">
        <v>8</v>
      </c>
      <c r="B108" s="170" t="s">
        <v>79</v>
      </c>
      <c r="C108" s="171"/>
      <c r="D108" s="171"/>
      <c r="E108" s="172"/>
      <c r="F108" s="173"/>
      <c r="G108" s="174"/>
      <c r="H108" s="173"/>
      <c r="I108" s="209"/>
    </row>
    <row r="109" s="74" customFormat="1" ht="21.95" customHeight="1" spans="1:9">
      <c r="A109" s="185"/>
      <c r="B109" s="97" t="s">
        <v>21</v>
      </c>
      <c r="C109" s="98"/>
      <c r="D109" s="98"/>
      <c r="E109" s="99"/>
      <c r="F109" s="173"/>
      <c r="G109" s="174"/>
      <c r="H109" s="173"/>
      <c r="I109" s="209"/>
    </row>
    <row r="110" s="74" customFormat="1" ht="21.95" customHeight="1" spans="1:9">
      <c r="A110" s="175">
        <v>9</v>
      </c>
      <c r="B110" s="170" t="s">
        <v>80</v>
      </c>
      <c r="C110" s="171"/>
      <c r="D110" s="171"/>
      <c r="E110" s="172"/>
      <c r="F110" s="173"/>
      <c r="G110" s="174"/>
      <c r="H110" s="173"/>
      <c r="I110" s="139"/>
    </row>
    <row r="111" s="74" customFormat="1" ht="21.95" customHeight="1" spans="1:9">
      <c r="A111" s="185"/>
      <c r="B111" s="97" t="s">
        <v>21</v>
      </c>
      <c r="C111" s="98"/>
      <c r="D111" s="98"/>
      <c r="E111" s="99"/>
      <c r="F111" s="173"/>
      <c r="G111" s="174"/>
      <c r="H111" s="173"/>
      <c r="I111" s="139"/>
    </row>
    <row r="112" ht="21.95" customHeight="1" spans="1:9">
      <c r="A112" s="166">
        <v>10</v>
      </c>
      <c r="B112" s="190" t="s">
        <v>81</v>
      </c>
      <c r="C112" s="191"/>
      <c r="D112" s="191"/>
      <c r="E112" s="192"/>
      <c r="F112" s="193"/>
      <c r="G112" s="91"/>
      <c r="H112" s="162"/>
      <c r="I112" s="138"/>
    </row>
    <row r="113" s="74" customFormat="1" ht="21.95" customHeight="1" spans="1:9">
      <c r="A113" s="166"/>
      <c r="B113" s="97" t="s">
        <v>21</v>
      </c>
      <c r="C113" s="98"/>
      <c r="D113" s="98"/>
      <c r="E113" s="99"/>
      <c r="F113" s="173"/>
      <c r="G113" s="174"/>
      <c r="H113" s="173"/>
      <c r="I113" s="139"/>
    </row>
    <row r="114" s="72" customFormat="1" ht="21.95" customHeight="1" spans="1:9">
      <c r="A114" s="149" t="s">
        <v>82</v>
      </c>
      <c r="B114" s="150"/>
      <c r="C114" s="150"/>
      <c r="D114" s="150"/>
      <c r="E114" s="151"/>
      <c r="F114" s="152"/>
      <c r="G114" s="153"/>
      <c r="H114" s="154"/>
      <c r="I114" s="206"/>
    </row>
    <row r="115" s="73" customFormat="1" ht="21.95" customHeight="1" spans="1:9">
      <c r="A115" s="149" t="s">
        <v>73</v>
      </c>
      <c r="B115" s="150"/>
      <c r="C115" s="150"/>
      <c r="D115" s="150"/>
      <c r="E115" s="151"/>
      <c r="F115" s="155"/>
      <c r="G115" s="156"/>
      <c r="H115" s="194"/>
      <c r="I115" s="204"/>
    </row>
    <row r="116" s="72" customFormat="1" ht="21.95" customHeight="1" spans="1:9">
      <c r="A116" s="149" t="s">
        <v>74</v>
      </c>
      <c r="B116" s="150"/>
      <c r="C116" s="150"/>
      <c r="D116" s="150"/>
      <c r="E116" s="151"/>
      <c r="F116" s="152"/>
      <c r="G116" s="153"/>
      <c r="H116" s="154"/>
      <c r="I116" s="205"/>
    </row>
    <row r="117" ht="21.95" customHeight="1" spans="1:9">
      <c r="A117" s="195">
        <v>1</v>
      </c>
      <c r="B117" s="196" t="s">
        <v>14</v>
      </c>
      <c r="C117" s="196"/>
      <c r="D117" s="196"/>
      <c r="E117" s="196"/>
      <c r="F117" s="159"/>
      <c r="G117" s="160"/>
      <c r="H117" s="154"/>
      <c r="I117" s="206"/>
    </row>
    <row r="118" ht="21.95" customHeight="1" spans="1:9">
      <c r="A118" s="197"/>
      <c r="B118" s="198" t="s">
        <v>83</v>
      </c>
      <c r="C118" s="199"/>
      <c r="D118" s="199"/>
      <c r="E118" s="200"/>
      <c r="F118" s="159"/>
      <c r="G118" s="160"/>
      <c r="H118" s="154"/>
      <c r="I118" s="206"/>
    </row>
    <row r="119" s="72" customFormat="1" ht="21.95" customHeight="1" spans="1:9">
      <c r="A119" s="149" t="s">
        <v>84</v>
      </c>
      <c r="B119" s="150"/>
      <c r="C119" s="150"/>
      <c r="D119" s="150"/>
      <c r="E119" s="151"/>
      <c r="F119" s="152"/>
      <c r="G119" s="153"/>
      <c r="H119" s="154"/>
      <c r="I119" s="206"/>
    </row>
    <row r="120" s="73" customFormat="1" ht="21.95" customHeight="1" spans="1:9">
      <c r="A120" s="149" t="s">
        <v>73</v>
      </c>
      <c r="B120" s="150"/>
      <c r="C120" s="150"/>
      <c r="D120" s="150"/>
      <c r="E120" s="151"/>
      <c r="F120" s="155"/>
      <c r="G120" s="156"/>
      <c r="H120" s="194"/>
      <c r="I120" s="204"/>
    </row>
    <row r="121" s="72" customFormat="1" ht="21.95" customHeight="1" spans="1:9">
      <c r="A121" s="149" t="s">
        <v>74</v>
      </c>
      <c r="B121" s="150"/>
      <c r="C121" s="150"/>
      <c r="D121" s="150"/>
      <c r="E121" s="151"/>
      <c r="F121" s="152"/>
      <c r="G121" s="153"/>
      <c r="H121" s="154"/>
      <c r="I121" s="210"/>
    </row>
    <row r="122" ht="21.95" customHeight="1" spans="1:9">
      <c r="A122" s="195">
        <v>1</v>
      </c>
      <c r="B122" s="196" t="s">
        <v>85</v>
      </c>
      <c r="C122" s="196"/>
      <c r="D122" s="196"/>
      <c r="E122" s="196"/>
      <c r="F122" s="159"/>
      <c r="G122" s="160"/>
      <c r="H122" s="154"/>
      <c r="I122" s="203"/>
    </row>
    <row r="123" ht="21.95" customHeight="1" spans="1:9">
      <c r="A123" s="201"/>
      <c r="B123" s="97" t="s">
        <v>21</v>
      </c>
      <c r="C123" s="98"/>
      <c r="D123" s="98"/>
      <c r="E123" s="99"/>
      <c r="F123" s="159"/>
      <c r="G123" s="160"/>
      <c r="H123" s="154"/>
      <c r="I123" s="203"/>
    </row>
  </sheetData>
  <mergeCells count="127">
    <mergeCell ref="A2:I2"/>
    <mergeCell ref="A6:E6"/>
    <mergeCell ref="A7:E7"/>
    <mergeCell ref="A8:E8"/>
    <mergeCell ref="A9:E9"/>
    <mergeCell ref="A10:E10"/>
    <mergeCell ref="B11:E11"/>
    <mergeCell ref="B12:E12"/>
    <mergeCell ref="B13:E13"/>
    <mergeCell ref="B14:E14"/>
    <mergeCell ref="B15:E15"/>
    <mergeCell ref="B16:E16"/>
    <mergeCell ref="B17:E17"/>
    <mergeCell ref="B18:E18"/>
    <mergeCell ref="B19:E19"/>
    <mergeCell ref="B20:E20"/>
    <mergeCell ref="C21:E21"/>
    <mergeCell ref="D22:E22"/>
    <mergeCell ref="D23:E23"/>
    <mergeCell ref="D24:E24"/>
    <mergeCell ref="D25:E25"/>
    <mergeCell ref="D26:E26"/>
    <mergeCell ref="D27:E27"/>
    <mergeCell ref="D28:E28"/>
    <mergeCell ref="D29:E29"/>
    <mergeCell ref="D30:E30"/>
    <mergeCell ref="C31:E31"/>
    <mergeCell ref="C32:E32"/>
    <mergeCell ref="C35:E35"/>
    <mergeCell ref="C36:E36"/>
    <mergeCell ref="C37:E37"/>
    <mergeCell ref="B38:E38"/>
    <mergeCell ref="B39:E39"/>
    <mergeCell ref="B40:E40"/>
    <mergeCell ref="B41:E41"/>
    <mergeCell ref="B42:E42"/>
    <mergeCell ref="B46:E46"/>
    <mergeCell ref="B47:E47"/>
    <mergeCell ref="B48:E48"/>
    <mergeCell ref="B49:E49"/>
    <mergeCell ref="B50:E50"/>
    <mergeCell ref="B51:E51"/>
    <mergeCell ref="B52:E52"/>
    <mergeCell ref="B53:E53"/>
    <mergeCell ref="B54:E54"/>
    <mergeCell ref="B55:E55"/>
    <mergeCell ref="B56:E56"/>
    <mergeCell ref="B57:E57"/>
    <mergeCell ref="B58:E58"/>
    <mergeCell ref="B61:E61"/>
    <mergeCell ref="B62:E62"/>
    <mergeCell ref="B63:E63"/>
    <mergeCell ref="B64:E64"/>
    <mergeCell ref="A88:E88"/>
    <mergeCell ref="A89:E89"/>
    <mergeCell ref="A90:E90"/>
    <mergeCell ref="B91:E91"/>
    <mergeCell ref="B92:E92"/>
    <mergeCell ref="B93:E93"/>
    <mergeCell ref="B94:E94"/>
    <mergeCell ref="B95:E95"/>
    <mergeCell ref="B96:E96"/>
    <mergeCell ref="B97:E97"/>
    <mergeCell ref="B98:E98"/>
    <mergeCell ref="B99:E99"/>
    <mergeCell ref="B100:E100"/>
    <mergeCell ref="B101:E101"/>
    <mergeCell ref="B102:E102"/>
    <mergeCell ref="B106:E106"/>
    <mergeCell ref="B107:E107"/>
    <mergeCell ref="B108:E108"/>
    <mergeCell ref="B109:E109"/>
    <mergeCell ref="B110:E110"/>
    <mergeCell ref="B111:E111"/>
    <mergeCell ref="B112:E112"/>
    <mergeCell ref="B113:E113"/>
    <mergeCell ref="A114:E114"/>
    <mergeCell ref="A115:E115"/>
    <mergeCell ref="A116:E116"/>
    <mergeCell ref="B117:E117"/>
    <mergeCell ref="B118:E118"/>
    <mergeCell ref="A119:E119"/>
    <mergeCell ref="A120:E120"/>
    <mergeCell ref="A121:E121"/>
    <mergeCell ref="B122:E122"/>
    <mergeCell ref="B123:E123"/>
    <mergeCell ref="A4:A5"/>
    <mergeCell ref="A11:A18"/>
    <mergeCell ref="A19:A20"/>
    <mergeCell ref="A21:A32"/>
    <mergeCell ref="A33:A37"/>
    <mergeCell ref="A38:A39"/>
    <mergeCell ref="A40:A41"/>
    <mergeCell ref="A42:A47"/>
    <mergeCell ref="A48:A49"/>
    <mergeCell ref="A50:A51"/>
    <mergeCell ref="A52:A53"/>
    <mergeCell ref="A55:A56"/>
    <mergeCell ref="A57:A58"/>
    <mergeCell ref="A59:A61"/>
    <mergeCell ref="A63:A64"/>
    <mergeCell ref="A65:A87"/>
    <mergeCell ref="A91:A94"/>
    <mergeCell ref="A95:A96"/>
    <mergeCell ref="A97:A98"/>
    <mergeCell ref="A99:A100"/>
    <mergeCell ref="A101:A102"/>
    <mergeCell ref="A103:A105"/>
    <mergeCell ref="A106:A107"/>
    <mergeCell ref="A108:A109"/>
    <mergeCell ref="A110:A111"/>
    <mergeCell ref="A112:A113"/>
    <mergeCell ref="A117:A118"/>
    <mergeCell ref="A122:A123"/>
    <mergeCell ref="B21:B32"/>
    <mergeCell ref="B33:B37"/>
    <mergeCell ref="C22:C30"/>
    <mergeCell ref="F4:F5"/>
    <mergeCell ref="G4:G5"/>
    <mergeCell ref="H4:H5"/>
    <mergeCell ref="H103:H105"/>
    <mergeCell ref="B103:E105"/>
    <mergeCell ref="B65:D87"/>
    <mergeCell ref="B59:E60"/>
    <mergeCell ref="B43:E45"/>
    <mergeCell ref="C33:E34"/>
    <mergeCell ref="B4:E5"/>
  </mergeCells>
  <pageMargins left="0.7" right="0.7" top="0.75" bottom="0.75" header="0.3" footer="0.3"/>
  <pageSetup paperSize="9" scale="87"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36"/>
  <sheetViews>
    <sheetView tabSelected="1" zoomScale="40" zoomScaleNormal="40" workbookViewId="0">
      <pane ySplit="6" topLeftCell="A17" activePane="bottomLeft" state="frozen"/>
      <selection/>
      <selection pane="bottomLeft" activeCell="Q51" sqref="Q51"/>
    </sheetView>
  </sheetViews>
  <sheetFormatPr defaultColWidth="9" defaultRowHeight="14"/>
  <cols>
    <col min="1" max="1" width="5.5" style="31" customWidth="1"/>
    <col min="2" max="2" width="9" style="31" hidden="1" customWidth="1"/>
    <col min="3" max="3" width="29.8727272727273" style="32" customWidth="1"/>
    <col min="4" max="4" width="9" style="31" customWidth="1"/>
    <col min="5" max="5" width="62.8727272727273" style="31" customWidth="1"/>
    <col min="6" max="6" width="14.4090909090909" style="31" customWidth="1"/>
    <col min="7" max="7" width="9" style="31" customWidth="1"/>
    <col min="8" max="8" width="9.75454545454545" style="33" customWidth="1"/>
    <col min="9" max="9" width="11.8727272727273" style="34" customWidth="1"/>
    <col min="10" max="10" width="12.8727272727273" style="31" customWidth="1"/>
    <col min="11" max="11" width="15.5" style="31" customWidth="1"/>
    <col min="12" max="12" width="12.2545454545455" style="31" customWidth="1"/>
    <col min="13" max="13" width="12.7545454545455" style="31" customWidth="1"/>
    <col min="14" max="16" width="11.3727272727273" style="31" customWidth="1"/>
    <col min="17" max="19" width="10.2545454545455" style="31" customWidth="1"/>
    <col min="20" max="24" width="12.2545454545455" style="31" customWidth="1"/>
    <col min="25" max="25" width="16.3727272727273" style="32" customWidth="1"/>
    <col min="26" max="16384" width="9" style="31"/>
  </cols>
  <sheetData>
    <row r="1" spans="1:1">
      <c r="A1" s="31" t="s">
        <v>86</v>
      </c>
    </row>
    <row r="2" ht="75" customHeight="1" spans="1:25">
      <c r="A2" s="35" t="s">
        <v>87</v>
      </c>
      <c r="B2" s="35"/>
      <c r="C2" s="35"/>
      <c r="D2" s="35"/>
      <c r="E2" s="35"/>
      <c r="F2" s="35"/>
      <c r="G2" s="35"/>
      <c r="H2" s="35"/>
      <c r="I2" s="35"/>
      <c r="J2" s="35"/>
      <c r="K2" s="35"/>
      <c r="L2" s="35"/>
      <c r="M2" s="35"/>
      <c r="N2" s="35"/>
      <c r="O2" s="35"/>
      <c r="P2" s="35"/>
      <c r="Q2" s="35"/>
      <c r="R2" s="35"/>
      <c r="S2" s="35"/>
      <c r="T2" s="35"/>
      <c r="U2" s="35"/>
      <c r="V2" s="35"/>
      <c r="W2" s="35"/>
      <c r="X2" s="35"/>
      <c r="Y2" s="35"/>
    </row>
    <row r="3" ht="15" spans="1:25">
      <c r="A3" s="36" t="s">
        <v>88</v>
      </c>
      <c r="B3" s="37"/>
      <c r="C3" s="36"/>
      <c r="D3" s="37"/>
      <c r="E3" s="37"/>
      <c r="F3" s="38"/>
      <c r="G3" s="38"/>
      <c r="H3" s="38"/>
      <c r="I3" s="38"/>
      <c r="J3" s="38"/>
      <c r="K3" s="38"/>
      <c r="L3" s="38"/>
      <c r="M3" s="38"/>
      <c r="N3" s="38"/>
      <c r="O3" s="38"/>
      <c r="P3" s="38"/>
      <c r="Q3" s="38"/>
      <c r="R3" s="38"/>
      <c r="S3" s="38"/>
      <c r="T3" s="37"/>
      <c r="U3" s="37"/>
      <c r="V3" s="36" t="s">
        <v>89</v>
      </c>
      <c r="W3" s="36"/>
      <c r="X3" s="36"/>
      <c r="Y3" s="36"/>
    </row>
    <row r="4" ht="18" customHeight="1" spans="1:26">
      <c r="A4" s="39" t="s">
        <v>2</v>
      </c>
      <c r="B4" s="39" t="s">
        <v>90</v>
      </c>
      <c r="C4" s="39" t="s">
        <v>91</v>
      </c>
      <c r="D4" s="39" t="s">
        <v>92</v>
      </c>
      <c r="E4" s="39" t="s">
        <v>93</v>
      </c>
      <c r="F4" s="39" t="s">
        <v>94</v>
      </c>
      <c r="G4" s="39" t="s">
        <v>95</v>
      </c>
      <c r="H4" s="39" t="s">
        <v>96</v>
      </c>
      <c r="I4" s="52" t="s">
        <v>97</v>
      </c>
      <c r="J4" s="39" t="s">
        <v>98</v>
      </c>
      <c r="K4" s="39"/>
      <c r="L4" s="39" t="s">
        <v>99</v>
      </c>
      <c r="M4" s="39"/>
      <c r="N4" s="39"/>
      <c r="O4" s="39"/>
      <c r="P4" s="39"/>
      <c r="Q4" s="39"/>
      <c r="R4" s="39"/>
      <c r="S4" s="39"/>
      <c r="T4" s="61" t="s">
        <v>100</v>
      </c>
      <c r="U4" s="61"/>
      <c r="V4" s="61"/>
      <c r="W4" s="61"/>
      <c r="X4" s="61"/>
      <c r="Y4" s="65" t="s">
        <v>101</v>
      </c>
      <c r="Z4" s="66" t="s">
        <v>102</v>
      </c>
    </row>
    <row r="5" ht="18" customHeight="1" spans="1:26">
      <c r="A5" s="39"/>
      <c r="B5" s="39"/>
      <c r="C5" s="39"/>
      <c r="D5" s="39"/>
      <c r="E5" s="39"/>
      <c r="F5" s="39"/>
      <c r="G5" s="39"/>
      <c r="H5" s="39"/>
      <c r="I5" s="52"/>
      <c r="J5" s="39" t="s">
        <v>103</v>
      </c>
      <c r="K5" s="39" t="s">
        <v>104</v>
      </c>
      <c r="L5" s="39" t="s">
        <v>105</v>
      </c>
      <c r="M5" s="39" t="s">
        <v>106</v>
      </c>
      <c r="N5" s="39" t="s">
        <v>107</v>
      </c>
      <c r="O5" s="39" t="s">
        <v>108</v>
      </c>
      <c r="P5" s="39" t="s">
        <v>109</v>
      </c>
      <c r="Q5" s="39" t="s">
        <v>110</v>
      </c>
      <c r="R5" s="39" t="s">
        <v>111</v>
      </c>
      <c r="S5" s="62" t="s">
        <v>112</v>
      </c>
      <c r="T5" s="61" t="s">
        <v>113</v>
      </c>
      <c r="U5" s="61" t="s">
        <v>114</v>
      </c>
      <c r="V5" s="61" t="s">
        <v>115</v>
      </c>
      <c r="W5" s="61" t="s">
        <v>116</v>
      </c>
      <c r="X5" s="61"/>
      <c r="Y5" s="65"/>
      <c r="Z5" s="66"/>
    </row>
    <row r="6" ht="60.95" customHeight="1" spans="1:26">
      <c r="A6" s="39"/>
      <c r="B6" s="39"/>
      <c r="C6" s="39"/>
      <c r="D6" s="39"/>
      <c r="E6" s="39"/>
      <c r="F6" s="39"/>
      <c r="G6" s="39"/>
      <c r="H6" s="39"/>
      <c r="I6" s="52"/>
      <c r="J6" s="39"/>
      <c r="K6" s="39"/>
      <c r="L6" s="39"/>
      <c r="M6" s="39"/>
      <c r="N6" s="39"/>
      <c r="O6" s="39"/>
      <c r="P6" s="39"/>
      <c r="Q6" s="39"/>
      <c r="R6" s="39"/>
      <c r="S6" s="62"/>
      <c r="T6" s="63"/>
      <c r="U6" s="63"/>
      <c r="V6" s="63"/>
      <c r="W6" s="61" t="s">
        <v>117</v>
      </c>
      <c r="X6" s="61" t="s">
        <v>118</v>
      </c>
      <c r="Y6" s="65"/>
      <c r="Z6" s="66"/>
    </row>
    <row r="7" ht="23.1" customHeight="1" spans="1:26">
      <c r="A7" s="40" t="s">
        <v>119</v>
      </c>
      <c r="B7" s="40"/>
      <c r="C7" s="40"/>
      <c r="D7" s="40"/>
      <c r="E7" s="41"/>
      <c r="F7" s="41"/>
      <c r="G7" s="41"/>
      <c r="H7" s="42"/>
      <c r="I7" s="44"/>
      <c r="J7" s="41"/>
      <c r="K7" s="53">
        <f t="shared" ref="K7:S7" si="0">K8+K23+K29+K35</f>
        <v>14598.19</v>
      </c>
      <c r="L7" s="53">
        <f t="shared" si="0"/>
        <v>20180.26</v>
      </c>
      <c r="M7" s="53">
        <f t="shared" si="0"/>
        <v>14598.19</v>
      </c>
      <c r="N7" s="53">
        <f t="shared" si="0"/>
        <v>0</v>
      </c>
      <c r="O7" s="53">
        <f t="shared" si="0"/>
        <v>0</v>
      </c>
      <c r="P7" s="53">
        <f t="shared" si="0"/>
        <v>0</v>
      </c>
      <c r="Q7" s="53">
        <f t="shared" si="0"/>
        <v>0</v>
      </c>
      <c r="R7" s="53">
        <f t="shared" si="0"/>
        <v>0</v>
      </c>
      <c r="S7" s="53">
        <f t="shared" si="0"/>
        <v>0</v>
      </c>
      <c r="T7" s="41"/>
      <c r="U7" s="41"/>
      <c r="V7" s="41"/>
      <c r="W7" s="41"/>
      <c r="X7" s="41"/>
      <c r="Y7" s="40"/>
      <c r="Z7" s="40"/>
    </row>
    <row r="8" ht="32" customHeight="1" spans="1:26">
      <c r="A8" s="43" t="s">
        <v>120</v>
      </c>
      <c r="B8" s="43"/>
      <c r="C8" s="43"/>
      <c r="D8" s="43"/>
      <c r="E8" s="41"/>
      <c r="F8" s="41"/>
      <c r="G8" s="41"/>
      <c r="H8" s="42"/>
      <c r="I8" s="44"/>
      <c r="J8" s="41"/>
      <c r="K8" s="53">
        <f t="shared" ref="K8:Q8" si="1">SUM(K9:K22)</f>
        <v>5000.57</v>
      </c>
      <c r="L8" s="53">
        <f t="shared" si="1"/>
        <v>7158.07</v>
      </c>
      <c r="M8" s="53">
        <f t="shared" si="1"/>
        <v>5000.57</v>
      </c>
      <c r="N8" s="53">
        <f t="shared" si="1"/>
        <v>0</v>
      </c>
      <c r="O8" s="53">
        <f t="shared" si="1"/>
        <v>0</v>
      </c>
      <c r="P8" s="53">
        <f t="shared" si="1"/>
        <v>0</v>
      </c>
      <c r="Q8" s="53">
        <f t="shared" si="1"/>
        <v>0</v>
      </c>
      <c r="R8" s="53">
        <f>SUM(R9:R21)</f>
        <v>0</v>
      </c>
      <c r="S8" s="53">
        <f>SUM(S9:S21)</f>
        <v>0</v>
      </c>
      <c r="T8" s="53">
        <f>SUM(T9:T22)</f>
        <v>100.59</v>
      </c>
      <c r="U8" s="53">
        <f>SUM(U9:U22)</f>
        <v>1517</v>
      </c>
      <c r="V8" s="53">
        <f>SUM(V9:V22)</f>
        <v>6533</v>
      </c>
      <c r="W8" s="53">
        <f>SUM(W9:W22)</f>
        <v>305</v>
      </c>
      <c r="X8" s="53">
        <f>SUM(X9:X22)</f>
        <v>1267</v>
      </c>
      <c r="Y8" s="40"/>
      <c r="Z8" s="53"/>
    </row>
    <row r="9" ht="50.1" customHeight="1" spans="1:26">
      <c r="A9" s="40">
        <v>1</v>
      </c>
      <c r="B9" s="44"/>
      <c r="C9" s="45" t="s">
        <v>121</v>
      </c>
      <c r="D9" s="45" t="s">
        <v>122</v>
      </c>
      <c r="E9" s="46" t="s">
        <v>123</v>
      </c>
      <c r="F9" s="47" t="s">
        <v>124</v>
      </c>
      <c r="G9" s="47" t="s">
        <v>125</v>
      </c>
      <c r="H9" s="42">
        <v>10</v>
      </c>
      <c r="I9" s="54">
        <v>45231</v>
      </c>
      <c r="J9" s="47" t="s">
        <v>126</v>
      </c>
      <c r="K9" s="50">
        <v>500</v>
      </c>
      <c r="L9" s="55">
        <v>824.26</v>
      </c>
      <c r="M9" s="50">
        <v>500</v>
      </c>
      <c r="N9" s="47"/>
      <c r="O9" s="47"/>
      <c r="P9" s="47"/>
      <c r="Q9" s="47"/>
      <c r="R9" s="47"/>
      <c r="S9" s="64"/>
      <c r="T9" s="47">
        <v>9.6</v>
      </c>
      <c r="U9" s="47">
        <v>48</v>
      </c>
      <c r="V9" s="47">
        <v>266</v>
      </c>
      <c r="W9" s="47">
        <v>44</v>
      </c>
      <c r="X9" s="47">
        <v>243</v>
      </c>
      <c r="Y9" s="47"/>
      <c r="Z9" s="47" t="s">
        <v>127</v>
      </c>
    </row>
    <row r="10" ht="50.1" customHeight="1" spans="1:26">
      <c r="A10" s="40">
        <v>2</v>
      </c>
      <c r="B10" s="44"/>
      <c r="C10" s="45" t="s">
        <v>128</v>
      </c>
      <c r="D10" s="45" t="s">
        <v>129</v>
      </c>
      <c r="E10" s="46" t="s">
        <v>130</v>
      </c>
      <c r="F10" s="47" t="s">
        <v>124</v>
      </c>
      <c r="G10" s="47" t="s">
        <v>125</v>
      </c>
      <c r="H10" s="42">
        <v>10</v>
      </c>
      <c r="I10" s="54">
        <v>45231</v>
      </c>
      <c r="J10" s="47" t="s">
        <v>126</v>
      </c>
      <c r="K10" s="50">
        <v>500</v>
      </c>
      <c r="L10" s="55">
        <v>777.72</v>
      </c>
      <c r="M10" s="50">
        <v>500</v>
      </c>
      <c r="N10" s="47"/>
      <c r="O10" s="47"/>
      <c r="P10" s="47"/>
      <c r="Q10" s="47"/>
      <c r="R10" s="47"/>
      <c r="S10" s="64"/>
      <c r="T10" s="47">
        <v>5.2</v>
      </c>
      <c r="U10" s="47">
        <v>26</v>
      </c>
      <c r="V10" s="47">
        <v>142</v>
      </c>
      <c r="W10" s="47">
        <v>5</v>
      </c>
      <c r="X10" s="47">
        <v>27</v>
      </c>
      <c r="Y10" s="47"/>
      <c r="Z10" s="47" t="s">
        <v>131</v>
      </c>
    </row>
    <row r="11" ht="50.1" customHeight="1" spans="1:26">
      <c r="A11" s="40">
        <v>3</v>
      </c>
      <c r="B11" s="44"/>
      <c r="C11" s="45" t="s">
        <v>132</v>
      </c>
      <c r="D11" s="45" t="s">
        <v>133</v>
      </c>
      <c r="E11" s="48" t="s">
        <v>134</v>
      </c>
      <c r="F11" s="47" t="s">
        <v>124</v>
      </c>
      <c r="G11" s="47" t="s">
        <v>125</v>
      </c>
      <c r="H11" s="42">
        <v>2</v>
      </c>
      <c r="I11" s="54">
        <v>45078</v>
      </c>
      <c r="J11" s="47" t="s">
        <v>126</v>
      </c>
      <c r="K11" s="55">
        <v>150</v>
      </c>
      <c r="L11" s="55">
        <v>202.92</v>
      </c>
      <c r="M11" s="55">
        <v>150</v>
      </c>
      <c r="N11" s="47"/>
      <c r="O11" s="47"/>
      <c r="P11" s="47"/>
      <c r="Q11" s="47"/>
      <c r="R11" s="47"/>
      <c r="S11" s="64"/>
      <c r="T11" s="47">
        <v>10.45</v>
      </c>
      <c r="U11" s="47">
        <v>92</v>
      </c>
      <c r="V11" s="47">
        <v>302</v>
      </c>
      <c r="W11" s="47">
        <v>16</v>
      </c>
      <c r="X11" s="47">
        <v>65</v>
      </c>
      <c r="Y11" s="47"/>
      <c r="Z11" s="47" t="s">
        <v>131</v>
      </c>
    </row>
    <row r="12" ht="72" customHeight="1" spans="1:26">
      <c r="A12" s="40">
        <v>4</v>
      </c>
      <c r="B12" s="44"/>
      <c r="C12" s="45" t="s">
        <v>135</v>
      </c>
      <c r="D12" s="45" t="s">
        <v>136</v>
      </c>
      <c r="E12" s="48" t="s">
        <v>137</v>
      </c>
      <c r="F12" s="47" t="s">
        <v>124</v>
      </c>
      <c r="G12" s="47" t="s">
        <v>125</v>
      </c>
      <c r="H12" s="42">
        <v>2</v>
      </c>
      <c r="I12" s="54">
        <v>45078</v>
      </c>
      <c r="J12" s="47" t="s">
        <v>138</v>
      </c>
      <c r="K12" s="56">
        <v>268</v>
      </c>
      <c r="L12" s="45">
        <v>268</v>
      </c>
      <c r="M12" s="56">
        <v>268</v>
      </c>
      <c r="N12" s="47"/>
      <c r="O12" s="47"/>
      <c r="P12" s="47"/>
      <c r="Q12" s="47"/>
      <c r="R12" s="47"/>
      <c r="S12" s="64"/>
      <c r="T12" s="47">
        <v>4.55</v>
      </c>
      <c r="U12" s="47">
        <v>55</v>
      </c>
      <c r="V12" s="47">
        <v>192</v>
      </c>
      <c r="W12" s="47">
        <v>19</v>
      </c>
      <c r="X12" s="47">
        <v>48</v>
      </c>
      <c r="Y12" s="47"/>
      <c r="Z12" s="47" t="s">
        <v>139</v>
      </c>
    </row>
    <row r="13" ht="129" customHeight="1" spans="1:26">
      <c r="A13" s="40">
        <v>5</v>
      </c>
      <c r="B13" s="44"/>
      <c r="C13" s="45" t="s">
        <v>140</v>
      </c>
      <c r="D13" s="45" t="s">
        <v>141</v>
      </c>
      <c r="E13" s="48" t="s">
        <v>142</v>
      </c>
      <c r="F13" s="47" t="s">
        <v>124</v>
      </c>
      <c r="G13" s="47" t="s">
        <v>125</v>
      </c>
      <c r="H13" s="42">
        <v>5</v>
      </c>
      <c r="I13" s="54">
        <v>45170</v>
      </c>
      <c r="J13" s="47" t="s">
        <v>126</v>
      </c>
      <c r="K13" s="50">
        <f>417.12+31.66</f>
        <v>448.78</v>
      </c>
      <c r="L13" s="55">
        <v>635.62</v>
      </c>
      <c r="M13" s="50">
        <v>448.78</v>
      </c>
      <c r="N13" s="47"/>
      <c r="O13" s="47"/>
      <c r="P13" s="47"/>
      <c r="Q13" s="47"/>
      <c r="R13" s="47"/>
      <c r="S13" s="64"/>
      <c r="T13" s="47">
        <v>30.77</v>
      </c>
      <c r="U13" s="47">
        <v>261</v>
      </c>
      <c r="V13" s="47">
        <v>1024</v>
      </c>
      <c r="W13" s="47">
        <v>79</v>
      </c>
      <c r="X13" s="47">
        <v>302</v>
      </c>
      <c r="Y13" s="47"/>
      <c r="Z13" s="47" t="s">
        <v>131</v>
      </c>
    </row>
    <row r="14" ht="72" customHeight="1" spans="1:26">
      <c r="A14" s="40">
        <v>6</v>
      </c>
      <c r="B14" s="44"/>
      <c r="C14" s="45" t="s">
        <v>143</v>
      </c>
      <c r="D14" s="45" t="s">
        <v>144</v>
      </c>
      <c r="E14" s="48" t="s">
        <v>145</v>
      </c>
      <c r="F14" s="47" t="s">
        <v>124</v>
      </c>
      <c r="G14" s="47" t="s">
        <v>125</v>
      </c>
      <c r="H14" s="42">
        <v>2</v>
      </c>
      <c r="I14" s="54">
        <v>45078</v>
      </c>
      <c r="J14" s="47" t="s">
        <v>138</v>
      </c>
      <c r="K14" s="56">
        <v>242</v>
      </c>
      <c r="L14" s="45">
        <v>242</v>
      </c>
      <c r="M14" s="56">
        <v>242</v>
      </c>
      <c r="N14" s="47"/>
      <c r="O14" s="47"/>
      <c r="P14" s="47"/>
      <c r="Q14" s="47"/>
      <c r="R14" s="47"/>
      <c r="S14" s="64"/>
      <c r="T14" s="47">
        <v>3.15</v>
      </c>
      <c r="U14" s="47">
        <v>88</v>
      </c>
      <c r="V14" s="47">
        <v>307</v>
      </c>
      <c r="W14" s="47">
        <v>21</v>
      </c>
      <c r="X14" s="47">
        <v>65</v>
      </c>
      <c r="Y14" s="47"/>
      <c r="Z14" s="47" t="s">
        <v>139</v>
      </c>
    </row>
    <row r="15" ht="72" customHeight="1" spans="1:26">
      <c r="A15" s="40">
        <v>7</v>
      </c>
      <c r="B15" s="44"/>
      <c r="C15" s="45" t="s">
        <v>146</v>
      </c>
      <c r="D15" s="45" t="s">
        <v>147</v>
      </c>
      <c r="E15" s="48" t="s">
        <v>148</v>
      </c>
      <c r="F15" s="47" t="s">
        <v>124</v>
      </c>
      <c r="G15" s="47" t="s">
        <v>125</v>
      </c>
      <c r="H15" s="42">
        <v>3</v>
      </c>
      <c r="I15" s="54">
        <v>45108</v>
      </c>
      <c r="J15" s="47" t="s">
        <v>126</v>
      </c>
      <c r="K15" s="55">
        <v>238.2</v>
      </c>
      <c r="L15" s="55">
        <v>357.52</v>
      </c>
      <c r="M15" s="55">
        <v>238.2</v>
      </c>
      <c r="N15" s="47"/>
      <c r="O15" s="47"/>
      <c r="P15" s="47"/>
      <c r="Q15" s="47"/>
      <c r="R15" s="47"/>
      <c r="S15" s="64"/>
      <c r="T15" s="47">
        <v>9.18</v>
      </c>
      <c r="U15" s="47">
        <v>75</v>
      </c>
      <c r="V15" s="47">
        <v>321</v>
      </c>
      <c r="W15" s="47">
        <v>6</v>
      </c>
      <c r="X15" s="47">
        <v>19</v>
      </c>
      <c r="Y15" s="47"/>
      <c r="Z15" s="47" t="s">
        <v>131</v>
      </c>
    </row>
    <row r="16" ht="72" customHeight="1" spans="1:26">
      <c r="A16" s="40">
        <v>8</v>
      </c>
      <c r="B16" s="44"/>
      <c r="C16" s="45" t="s">
        <v>149</v>
      </c>
      <c r="D16" s="45" t="s">
        <v>150</v>
      </c>
      <c r="E16" s="48" t="s">
        <v>151</v>
      </c>
      <c r="F16" s="47" t="s">
        <v>124</v>
      </c>
      <c r="G16" s="47" t="s">
        <v>125</v>
      </c>
      <c r="H16" s="42">
        <v>3</v>
      </c>
      <c r="I16" s="54">
        <v>45108</v>
      </c>
      <c r="J16" s="47" t="s">
        <v>126</v>
      </c>
      <c r="K16" s="55">
        <v>216.6</v>
      </c>
      <c r="L16" s="55">
        <v>325.27</v>
      </c>
      <c r="M16" s="55">
        <v>216.6</v>
      </c>
      <c r="N16" s="47"/>
      <c r="O16" s="47"/>
      <c r="P16" s="47"/>
      <c r="Q16" s="47"/>
      <c r="R16" s="47"/>
      <c r="S16" s="64"/>
      <c r="T16" s="47">
        <v>15.2</v>
      </c>
      <c r="U16" s="47">
        <v>158</v>
      </c>
      <c r="V16" s="47">
        <v>487</v>
      </c>
      <c r="W16" s="47">
        <v>22</v>
      </c>
      <c r="X16" s="47">
        <v>69</v>
      </c>
      <c r="Y16" s="47"/>
      <c r="Z16" s="47" t="s">
        <v>131</v>
      </c>
    </row>
    <row r="17" ht="50.1" customHeight="1" spans="1:26">
      <c r="A17" s="40">
        <v>9</v>
      </c>
      <c r="B17" s="44"/>
      <c r="C17" s="45" t="s">
        <v>152</v>
      </c>
      <c r="D17" s="45" t="s">
        <v>153</v>
      </c>
      <c r="E17" s="48" t="s">
        <v>154</v>
      </c>
      <c r="F17" s="47" t="s">
        <v>124</v>
      </c>
      <c r="G17" s="47" t="s">
        <v>125</v>
      </c>
      <c r="H17" s="42">
        <v>3</v>
      </c>
      <c r="I17" s="54">
        <v>45108</v>
      </c>
      <c r="J17" s="47" t="s">
        <v>126</v>
      </c>
      <c r="K17" s="55">
        <v>296.57</v>
      </c>
      <c r="L17" s="55">
        <v>379.34</v>
      </c>
      <c r="M17" s="55">
        <v>296.57</v>
      </c>
      <c r="N17" s="47"/>
      <c r="O17" s="47"/>
      <c r="P17" s="47"/>
      <c r="Q17" s="47"/>
      <c r="R17" s="47"/>
      <c r="S17" s="64"/>
      <c r="T17" s="47">
        <v>9.52</v>
      </c>
      <c r="U17" s="47">
        <v>379</v>
      </c>
      <c r="V17" s="47">
        <v>1769</v>
      </c>
      <c r="W17" s="47">
        <v>52</v>
      </c>
      <c r="X17" s="47">
        <v>235</v>
      </c>
      <c r="Y17" s="47"/>
      <c r="Z17" s="47"/>
    </row>
    <row r="18" ht="50.1" customHeight="1" spans="1:26">
      <c r="A18" s="40">
        <v>10</v>
      </c>
      <c r="B18" s="44"/>
      <c r="C18" s="45" t="s">
        <v>155</v>
      </c>
      <c r="D18" s="45" t="s">
        <v>156</v>
      </c>
      <c r="E18" s="45" t="s">
        <v>157</v>
      </c>
      <c r="F18" s="47" t="s">
        <v>124</v>
      </c>
      <c r="G18" s="47" t="s">
        <v>125</v>
      </c>
      <c r="H18" s="42">
        <v>2</v>
      </c>
      <c r="I18" s="54">
        <v>45078</v>
      </c>
      <c r="J18" s="47" t="s">
        <v>126</v>
      </c>
      <c r="K18" s="55">
        <v>47.42</v>
      </c>
      <c r="L18" s="55">
        <v>55.42</v>
      </c>
      <c r="M18" s="55">
        <v>47.42</v>
      </c>
      <c r="N18" s="47"/>
      <c r="O18" s="47"/>
      <c r="P18" s="47"/>
      <c r="Q18" s="47"/>
      <c r="R18" s="47"/>
      <c r="S18" s="64"/>
      <c r="T18" s="47">
        <v>2.97</v>
      </c>
      <c r="U18" s="47">
        <v>31</v>
      </c>
      <c r="V18" s="47">
        <v>134</v>
      </c>
      <c r="W18" s="47">
        <v>13</v>
      </c>
      <c r="X18" s="47">
        <v>60</v>
      </c>
      <c r="Y18" s="47"/>
      <c r="Z18" s="47"/>
    </row>
    <row r="19" ht="50.1" customHeight="1" spans="1:26">
      <c r="A19" s="40">
        <v>11</v>
      </c>
      <c r="B19" s="44"/>
      <c r="C19" s="45" t="s">
        <v>158</v>
      </c>
      <c r="D19" s="45" t="s">
        <v>159</v>
      </c>
      <c r="E19" s="45" t="s">
        <v>160</v>
      </c>
      <c r="F19" s="47" t="s">
        <v>124</v>
      </c>
      <c r="G19" s="47" t="s">
        <v>125</v>
      </c>
      <c r="H19" s="42">
        <v>5</v>
      </c>
      <c r="I19" s="54">
        <v>45170</v>
      </c>
      <c r="J19" s="47" t="s">
        <v>126</v>
      </c>
      <c r="K19" s="55">
        <v>420</v>
      </c>
      <c r="L19" s="55">
        <v>700</v>
      </c>
      <c r="M19" s="55">
        <v>420</v>
      </c>
      <c r="N19" s="47"/>
      <c r="O19" s="47"/>
      <c r="P19" s="47"/>
      <c r="Q19" s="47"/>
      <c r="R19" s="47"/>
      <c r="S19" s="64"/>
      <c r="T19" s="47"/>
      <c r="U19" s="47">
        <v>91</v>
      </c>
      <c r="V19" s="47">
        <v>418</v>
      </c>
      <c r="W19" s="47">
        <v>7</v>
      </c>
      <c r="X19" s="47">
        <v>36</v>
      </c>
      <c r="Y19" s="47"/>
      <c r="Z19" s="47" t="s">
        <v>161</v>
      </c>
    </row>
    <row r="20" ht="60" customHeight="1" spans="1:26">
      <c r="A20" s="40">
        <v>12</v>
      </c>
      <c r="B20" s="44"/>
      <c r="C20" s="45" t="s">
        <v>162</v>
      </c>
      <c r="D20" s="45" t="s">
        <v>163</v>
      </c>
      <c r="E20" s="45" t="s">
        <v>164</v>
      </c>
      <c r="F20" s="47" t="s">
        <v>124</v>
      </c>
      <c r="G20" s="47" t="s">
        <v>125</v>
      </c>
      <c r="H20" s="42">
        <v>5</v>
      </c>
      <c r="I20" s="54">
        <v>45170</v>
      </c>
      <c r="J20" s="47" t="s">
        <v>126</v>
      </c>
      <c r="K20" s="49">
        <v>441</v>
      </c>
      <c r="L20" s="49">
        <v>630</v>
      </c>
      <c r="M20" s="49">
        <v>441</v>
      </c>
      <c r="N20" s="47"/>
      <c r="O20" s="47"/>
      <c r="P20" s="47"/>
      <c r="Q20" s="47"/>
      <c r="R20" s="47"/>
      <c r="S20" s="64"/>
      <c r="T20" s="47"/>
      <c r="U20" s="47">
        <v>57</v>
      </c>
      <c r="V20" s="47">
        <v>379</v>
      </c>
      <c r="W20" s="47">
        <v>5</v>
      </c>
      <c r="X20" s="47">
        <v>18</v>
      </c>
      <c r="Y20" s="47"/>
      <c r="Z20" s="47" t="s">
        <v>161</v>
      </c>
    </row>
    <row r="21" s="30" customFormat="1" ht="78" customHeight="1" spans="1:26">
      <c r="A21" s="40">
        <v>13</v>
      </c>
      <c r="B21" s="47"/>
      <c r="C21" s="45" t="s">
        <v>165</v>
      </c>
      <c r="D21" s="45" t="s">
        <v>166</v>
      </c>
      <c r="E21" s="45" t="s">
        <v>167</v>
      </c>
      <c r="F21" s="47" t="s">
        <v>124</v>
      </c>
      <c r="G21" s="47" t="s">
        <v>125</v>
      </c>
      <c r="H21" s="42">
        <v>5</v>
      </c>
      <c r="I21" s="54">
        <v>45170</v>
      </c>
      <c r="J21" s="47" t="s">
        <v>126</v>
      </c>
      <c r="K21" s="49">
        <v>567</v>
      </c>
      <c r="L21" s="49">
        <v>810</v>
      </c>
      <c r="M21" s="49">
        <v>567</v>
      </c>
      <c r="N21" s="47"/>
      <c r="O21" s="47"/>
      <c r="P21" s="47"/>
      <c r="Q21" s="47"/>
      <c r="R21" s="47"/>
      <c r="S21" s="64"/>
      <c r="T21" s="47"/>
      <c r="U21" s="47">
        <v>77</v>
      </c>
      <c r="V21" s="47">
        <v>444</v>
      </c>
      <c r="W21" s="47">
        <v>12</v>
      </c>
      <c r="X21" s="47">
        <v>63</v>
      </c>
      <c r="Y21" s="47"/>
      <c r="Z21" s="47" t="s">
        <v>161</v>
      </c>
    </row>
    <row r="22" s="30" customFormat="1" ht="78" customHeight="1" spans="1:26">
      <c r="A22" s="40">
        <v>14</v>
      </c>
      <c r="B22" s="47"/>
      <c r="C22" s="45" t="s">
        <v>168</v>
      </c>
      <c r="D22" s="45" t="s">
        <v>163</v>
      </c>
      <c r="E22" s="45" t="s">
        <v>169</v>
      </c>
      <c r="F22" s="47" t="s">
        <v>124</v>
      </c>
      <c r="G22" s="47" t="s">
        <v>125</v>
      </c>
      <c r="H22" s="42">
        <v>5</v>
      </c>
      <c r="I22" s="54">
        <v>45170</v>
      </c>
      <c r="J22" s="47" t="s">
        <v>126</v>
      </c>
      <c r="K22" s="49">
        <v>665</v>
      </c>
      <c r="L22" s="49">
        <v>950</v>
      </c>
      <c r="M22" s="49">
        <v>665</v>
      </c>
      <c r="N22" s="47"/>
      <c r="O22" s="47"/>
      <c r="P22" s="47"/>
      <c r="Q22" s="47"/>
      <c r="R22" s="47"/>
      <c r="S22" s="64"/>
      <c r="T22" s="47"/>
      <c r="U22" s="47">
        <v>79</v>
      </c>
      <c r="V22" s="47">
        <v>348</v>
      </c>
      <c r="W22" s="47">
        <v>4</v>
      </c>
      <c r="X22" s="47">
        <v>17</v>
      </c>
      <c r="Y22" s="67"/>
      <c r="Z22" s="47" t="s">
        <v>161</v>
      </c>
    </row>
    <row r="23" ht="21" customHeight="1" spans="1:26">
      <c r="A23" s="43" t="s">
        <v>170</v>
      </c>
      <c r="B23" s="43"/>
      <c r="C23" s="43"/>
      <c r="D23" s="43"/>
      <c r="E23" s="41"/>
      <c r="F23" s="41"/>
      <c r="G23" s="41"/>
      <c r="H23" s="42"/>
      <c r="I23" s="44"/>
      <c r="J23" s="41"/>
      <c r="K23" s="53">
        <f t="shared" ref="K23:M23" si="2">SUM(K24:K28)</f>
        <v>2889.3</v>
      </c>
      <c r="L23" s="53">
        <f t="shared" si="2"/>
        <v>3939.92</v>
      </c>
      <c r="M23" s="53">
        <f t="shared" si="2"/>
        <v>2889.3</v>
      </c>
      <c r="N23" s="53">
        <f t="shared" ref="K23:S23" si="3">SUM(N24:N27)</f>
        <v>0</v>
      </c>
      <c r="O23" s="53">
        <f t="shared" si="3"/>
        <v>0</v>
      </c>
      <c r="P23" s="53">
        <f t="shared" si="3"/>
        <v>0</v>
      </c>
      <c r="Q23" s="53">
        <f t="shared" si="3"/>
        <v>0</v>
      </c>
      <c r="R23" s="53">
        <f t="shared" si="3"/>
        <v>0</v>
      </c>
      <c r="S23" s="53">
        <f t="shared" si="3"/>
        <v>0</v>
      </c>
      <c r="T23" s="41"/>
      <c r="U23" s="41"/>
      <c r="V23" s="41"/>
      <c r="W23" s="41"/>
      <c r="X23" s="41"/>
      <c r="Y23" s="40"/>
      <c r="Z23" s="40"/>
    </row>
    <row r="24" ht="94" customHeight="1" spans="1:26">
      <c r="A24" s="40">
        <v>1</v>
      </c>
      <c r="B24" s="47"/>
      <c r="C24" s="49" t="s">
        <v>171</v>
      </c>
      <c r="D24" s="49" t="s">
        <v>172</v>
      </c>
      <c r="E24" s="49" t="s">
        <v>173</v>
      </c>
      <c r="F24" s="47" t="s">
        <v>124</v>
      </c>
      <c r="G24" s="47" t="s">
        <v>125</v>
      </c>
      <c r="H24" s="42">
        <v>6</v>
      </c>
      <c r="I24" s="54">
        <v>45170</v>
      </c>
      <c r="J24" s="47" t="s">
        <v>126</v>
      </c>
      <c r="K24" s="57">
        <f>579+60+41</f>
        <v>680</v>
      </c>
      <c r="L24" s="58">
        <v>900</v>
      </c>
      <c r="M24" s="57">
        <v>680</v>
      </c>
      <c r="N24" s="47"/>
      <c r="O24" s="47"/>
      <c r="P24" s="47"/>
      <c r="Q24" s="47"/>
      <c r="R24" s="47"/>
      <c r="S24" s="47"/>
      <c r="T24" s="47"/>
      <c r="U24" s="47">
        <v>249</v>
      </c>
      <c r="V24" s="47">
        <v>980</v>
      </c>
      <c r="W24" s="47">
        <v>68</v>
      </c>
      <c r="X24" s="47">
        <v>294</v>
      </c>
      <c r="Y24" s="47"/>
      <c r="Z24" s="42" t="s">
        <v>127</v>
      </c>
    </row>
    <row r="25" ht="72" customHeight="1" spans="1:26">
      <c r="A25" s="40">
        <v>2</v>
      </c>
      <c r="B25" s="44"/>
      <c r="C25" s="49" t="s">
        <v>174</v>
      </c>
      <c r="D25" s="49" t="s">
        <v>175</v>
      </c>
      <c r="E25" s="49" t="s">
        <v>176</v>
      </c>
      <c r="F25" s="47" t="s">
        <v>124</v>
      </c>
      <c r="G25" s="47" t="s">
        <v>125</v>
      </c>
      <c r="H25" s="42">
        <v>6</v>
      </c>
      <c r="I25" s="54">
        <v>45170</v>
      </c>
      <c r="J25" s="47" t="s">
        <v>126</v>
      </c>
      <c r="K25" s="58">
        <v>255.8</v>
      </c>
      <c r="L25" s="58">
        <v>364.92</v>
      </c>
      <c r="M25" s="58">
        <v>255.8</v>
      </c>
      <c r="N25" s="47"/>
      <c r="O25" s="47"/>
      <c r="P25" s="47"/>
      <c r="Q25" s="47"/>
      <c r="R25" s="47"/>
      <c r="S25" s="47"/>
      <c r="T25" s="47"/>
      <c r="U25" s="47">
        <v>209</v>
      </c>
      <c r="V25" s="47">
        <v>885</v>
      </c>
      <c r="W25" s="47">
        <v>109</v>
      </c>
      <c r="X25" s="47">
        <v>470</v>
      </c>
      <c r="Y25" s="47"/>
      <c r="Z25" s="47" t="s">
        <v>131</v>
      </c>
    </row>
    <row r="26" ht="69" customHeight="1" spans="1:26">
      <c r="A26" s="40">
        <v>3</v>
      </c>
      <c r="B26" s="44"/>
      <c r="C26" s="49" t="s">
        <v>177</v>
      </c>
      <c r="D26" s="49" t="s">
        <v>159</v>
      </c>
      <c r="E26" s="49" t="s">
        <v>178</v>
      </c>
      <c r="F26" s="47" t="s">
        <v>124</v>
      </c>
      <c r="G26" s="47" t="s">
        <v>125</v>
      </c>
      <c r="H26" s="42">
        <v>10</v>
      </c>
      <c r="I26" s="54">
        <v>45231</v>
      </c>
      <c r="J26" s="47" t="s">
        <v>126</v>
      </c>
      <c r="K26" s="49">
        <v>1853.5</v>
      </c>
      <c r="L26" s="49">
        <v>2505</v>
      </c>
      <c r="M26" s="49">
        <v>1853.5</v>
      </c>
      <c r="N26" s="47"/>
      <c r="O26" s="47"/>
      <c r="P26" s="47"/>
      <c r="Q26" s="47"/>
      <c r="R26" s="47"/>
      <c r="S26" s="47"/>
      <c r="T26" s="47"/>
      <c r="U26" s="47">
        <v>91</v>
      </c>
      <c r="V26" s="47">
        <v>418</v>
      </c>
      <c r="W26" s="47">
        <v>7</v>
      </c>
      <c r="X26" s="47">
        <v>36</v>
      </c>
      <c r="Y26" s="47"/>
      <c r="Z26" s="47" t="s">
        <v>131</v>
      </c>
    </row>
    <row r="27" ht="69" customHeight="1" spans="1:26">
      <c r="A27" s="40">
        <v>4</v>
      </c>
      <c r="B27" s="44"/>
      <c r="C27" s="49" t="s">
        <v>179</v>
      </c>
      <c r="D27" s="49" t="s">
        <v>159</v>
      </c>
      <c r="E27" s="49" t="s">
        <v>180</v>
      </c>
      <c r="F27" s="47" t="s">
        <v>124</v>
      </c>
      <c r="G27" s="47" t="s">
        <v>125</v>
      </c>
      <c r="H27" s="42">
        <v>2</v>
      </c>
      <c r="I27" s="54">
        <v>45078</v>
      </c>
      <c r="J27" s="47" t="s">
        <v>126</v>
      </c>
      <c r="K27" s="49">
        <v>40</v>
      </c>
      <c r="L27" s="49">
        <v>70</v>
      </c>
      <c r="M27" s="49">
        <v>40</v>
      </c>
      <c r="N27" s="47"/>
      <c r="O27" s="47"/>
      <c r="P27" s="47"/>
      <c r="Q27" s="47"/>
      <c r="R27" s="47"/>
      <c r="S27" s="47"/>
      <c r="T27" s="47"/>
      <c r="U27" s="47">
        <v>18</v>
      </c>
      <c r="V27" s="47">
        <v>65</v>
      </c>
      <c r="W27" s="47">
        <v>6</v>
      </c>
      <c r="X27" s="47">
        <v>19</v>
      </c>
      <c r="Y27" s="47"/>
      <c r="Z27" s="47" t="s">
        <v>131</v>
      </c>
    </row>
    <row r="28" ht="69" customHeight="1" spans="1:26">
      <c r="A28" s="40">
        <v>5</v>
      </c>
      <c r="B28" s="44"/>
      <c r="C28" s="49" t="s">
        <v>181</v>
      </c>
      <c r="D28" s="49" t="s">
        <v>182</v>
      </c>
      <c r="E28" s="49" t="s">
        <v>183</v>
      </c>
      <c r="F28" s="47" t="s">
        <v>124</v>
      </c>
      <c r="G28" s="47" t="s">
        <v>125</v>
      </c>
      <c r="H28" s="42">
        <v>2</v>
      </c>
      <c r="I28" s="54">
        <v>45078</v>
      </c>
      <c r="J28" s="47" t="s">
        <v>126</v>
      </c>
      <c r="K28" s="49">
        <v>60</v>
      </c>
      <c r="L28" s="49">
        <v>100</v>
      </c>
      <c r="M28" s="49">
        <v>60</v>
      </c>
      <c r="N28" s="47"/>
      <c r="O28" s="47"/>
      <c r="P28" s="47"/>
      <c r="Q28" s="47"/>
      <c r="R28" s="47"/>
      <c r="S28" s="47"/>
      <c r="T28" s="47"/>
      <c r="U28" s="47">
        <v>76</v>
      </c>
      <c r="V28" s="47">
        <v>276</v>
      </c>
      <c r="W28" s="47">
        <v>27</v>
      </c>
      <c r="X28" s="47">
        <v>97</v>
      </c>
      <c r="Y28" s="47"/>
      <c r="Z28" s="47" t="s">
        <v>131</v>
      </c>
    </row>
    <row r="29" ht="15" spans="1:26">
      <c r="A29" s="43" t="s">
        <v>184</v>
      </c>
      <c r="B29" s="43"/>
      <c r="C29" s="43"/>
      <c r="D29" s="43"/>
      <c r="E29" s="41"/>
      <c r="F29" s="41"/>
      <c r="G29" s="41"/>
      <c r="H29" s="42"/>
      <c r="I29" s="44"/>
      <c r="J29" s="41"/>
      <c r="K29" s="53">
        <f t="shared" ref="K29:M29" si="4">SUM(K30:K34)</f>
        <v>6656.98</v>
      </c>
      <c r="L29" s="53">
        <f t="shared" si="4"/>
        <v>9030.93</v>
      </c>
      <c r="M29" s="53">
        <f t="shared" si="4"/>
        <v>6656.98</v>
      </c>
      <c r="N29" s="53">
        <f t="shared" ref="K29:S29" si="5">SUM(N30:N31)</f>
        <v>0</v>
      </c>
      <c r="O29" s="53">
        <f t="shared" si="5"/>
        <v>0</v>
      </c>
      <c r="P29" s="53">
        <f t="shared" si="5"/>
        <v>0</v>
      </c>
      <c r="Q29" s="53">
        <f t="shared" si="5"/>
        <v>0</v>
      </c>
      <c r="R29" s="53">
        <f t="shared" si="5"/>
        <v>0</v>
      </c>
      <c r="S29" s="53">
        <f t="shared" si="5"/>
        <v>0</v>
      </c>
      <c r="T29" s="41"/>
      <c r="U29" s="41"/>
      <c r="V29" s="41"/>
      <c r="W29" s="41"/>
      <c r="X29" s="41"/>
      <c r="Y29" s="40"/>
      <c r="Z29" s="40"/>
    </row>
    <row r="30" ht="59" customHeight="1" spans="1:26">
      <c r="A30" s="40">
        <v>1</v>
      </c>
      <c r="B30" s="47"/>
      <c r="C30" s="49" t="s">
        <v>185</v>
      </c>
      <c r="D30" s="49" t="s">
        <v>186</v>
      </c>
      <c r="E30" s="50" t="s">
        <v>187</v>
      </c>
      <c r="F30" s="47" t="s">
        <v>124</v>
      </c>
      <c r="G30" s="47" t="s">
        <v>125</v>
      </c>
      <c r="H30" s="42">
        <v>10</v>
      </c>
      <c r="I30" s="54">
        <v>45231</v>
      </c>
      <c r="J30" s="47" t="s">
        <v>126</v>
      </c>
      <c r="K30" s="59">
        <f>2110.58+50</f>
        <v>2160.58</v>
      </c>
      <c r="L30" s="49">
        <v>2900</v>
      </c>
      <c r="M30" s="59">
        <v>2160.58</v>
      </c>
      <c r="N30" s="47"/>
      <c r="O30" s="47"/>
      <c r="P30" s="47"/>
      <c r="Q30" s="47"/>
      <c r="R30" s="47"/>
      <c r="S30" s="47"/>
      <c r="T30" s="47"/>
      <c r="U30" s="47">
        <v>114</v>
      </c>
      <c r="V30" s="47">
        <v>577</v>
      </c>
      <c r="W30" s="47">
        <v>24</v>
      </c>
      <c r="X30" s="47">
        <v>102</v>
      </c>
      <c r="Y30" s="47"/>
      <c r="Z30" s="40"/>
    </row>
    <row r="31" ht="59" customHeight="1" spans="1:26">
      <c r="A31" s="40">
        <v>2</v>
      </c>
      <c r="B31" s="47"/>
      <c r="C31" s="49" t="s">
        <v>188</v>
      </c>
      <c r="D31" s="49" t="s">
        <v>189</v>
      </c>
      <c r="E31" s="51" t="s">
        <v>190</v>
      </c>
      <c r="F31" s="47" t="s">
        <v>124</v>
      </c>
      <c r="G31" s="47" t="s">
        <v>125</v>
      </c>
      <c r="H31" s="42">
        <v>10</v>
      </c>
      <c r="I31" s="54">
        <v>45231</v>
      </c>
      <c r="J31" s="47" t="s">
        <v>126</v>
      </c>
      <c r="K31" s="60">
        <v>1946.4</v>
      </c>
      <c r="L31" s="49">
        <v>2589</v>
      </c>
      <c r="M31" s="60">
        <v>1946.4</v>
      </c>
      <c r="N31" s="47"/>
      <c r="O31" s="47"/>
      <c r="P31" s="47"/>
      <c r="Q31" s="47"/>
      <c r="R31" s="47"/>
      <c r="S31" s="47"/>
      <c r="T31" s="47"/>
      <c r="U31" s="47">
        <v>131</v>
      </c>
      <c r="V31" s="47">
        <v>643</v>
      </c>
      <c r="W31" s="47">
        <v>23</v>
      </c>
      <c r="X31" s="47">
        <v>104</v>
      </c>
      <c r="Y31" s="47"/>
      <c r="Z31" s="40"/>
    </row>
    <row r="32" ht="101" customHeight="1" spans="1:26">
      <c r="A32" s="40">
        <v>3</v>
      </c>
      <c r="B32" s="47"/>
      <c r="C32" s="49" t="s">
        <v>191</v>
      </c>
      <c r="D32" s="49" t="s">
        <v>192</v>
      </c>
      <c r="E32" s="51" t="s">
        <v>193</v>
      </c>
      <c r="F32" s="47" t="s">
        <v>124</v>
      </c>
      <c r="G32" s="47" t="s">
        <v>125</v>
      </c>
      <c r="H32" s="42">
        <v>10</v>
      </c>
      <c r="I32" s="54">
        <v>45231</v>
      </c>
      <c r="J32" s="47" t="s">
        <v>126</v>
      </c>
      <c r="K32" s="60">
        <v>1050</v>
      </c>
      <c r="L32" s="49">
        <v>1396.61</v>
      </c>
      <c r="M32" s="60">
        <v>1050</v>
      </c>
      <c r="N32" s="47"/>
      <c r="O32" s="47"/>
      <c r="P32" s="47"/>
      <c r="Q32" s="47"/>
      <c r="R32" s="47"/>
      <c r="S32" s="47"/>
      <c r="T32" s="47"/>
      <c r="U32" s="47">
        <v>74</v>
      </c>
      <c r="V32" s="47">
        <v>427</v>
      </c>
      <c r="W32" s="47">
        <v>31</v>
      </c>
      <c r="X32" s="47">
        <v>161</v>
      </c>
      <c r="Y32" s="47"/>
      <c r="Z32" s="40"/>
    </row>
    <row r="33" ht="59" customHeight="1" spans="1:26">
      <c r="A33" s="40">
        <v>4</v>
      </c>
      <c r="B33" s="47"/>
      <c r="C33" s="49" t="s">
        <v>194</v>
      </c>
      <c r="D33" s="49" t="s">
        <v>195</v>
      </c>
      <c r="E33" s="51" t="s">
        <v>196</v>
      </c>
      <c r="F33" s="47" t="s">
        <v>124</v>
      </c>
      <c r="G33" s="47" t="s">
        <v>125</v>
      </c>
      <c r="H33" s="42">
        <v>10</v>
      </c>
      <c r="I33" s="54">
        <v>45231</v>
      </c>
      <c r="J33" s="47" t="s">
        <v>126</v>
      </c>
      <c r="K33" s="59">
        <v>900</v>
      </c>
      <c r="L33" s="49">
        <v>1268.84</v>
      </c>
      <c r="M33" s="59">
        <v>900</v>
      </c>
      <c r="N33" s="47"/>
      <c r="O33" s="47"/>
      <c r="P33" s="47"/>
      <c r="Q33" s="47"/>
      <c r="R33" s="47"/>
      <c r="S33" s="47"/>
      <c r="T33" s="47"/>
      <c r="U33" s="47">
        <v>69</v>
      </c>
      <c r="V33" s="47">
        <v>336</v>
      </c>
      <c r="W33" s="47">
        <v>21</v>
      </c>
      <c r="X33" s="47">
        <v>97</v>
      </c>
      <c r="Y33" s="47"/>
      <c r="Z33" s="40"/>
    </row>
    <row r="34" ht="59" customHeight="1" spans="1:26">
      <c r="A34" s="40">
        <v>5</v>
      </c>
      <c r="B34" s="47"/>
      <c r="C34" s="49" t="s">
        <v>197</v>
      </c>
      <c r="D34" s="49" t="s">
        <v>198</v>
      </c>
      <c r="E34" s="51" t="s">
        <v>199</v>
      </c>
      <c r="F34" s="47" t="s">
        <v>124</v>
      </c>
      <c r="G34" s="47" t="s">
        <v>125</v>
      </c>
      <c r="H34" s="42">
        <v>10</v>
      </c>
      <c r="I34" s="54">
        <v>45231</v>
      </c>
      <c r="J34" s="47" t="s">
        <v>126</v>
      </c>
      <c r="K34" s="60">
        <v>600</v>
      </c>
      <c r="L34" s="49">
        <v>876.48</v>
      </c>
      <c r="M34" s="60">
        <v>600</v>
      </c>
      <c r="N34" s="47"/>
      <c r="O34" s="47"/>
      <c r="P34" s="47"/>
      <c r="Q34" s="47"/>
      <c r="R34" s="47"/>
      <c r="S34" s="47"/>
      <c r="T34" s="47"/>
      <c r="U34" s="47">
        <v>48</v>
      </c>
      <c r="V34" s="47">
        <v>214</v>
      </c>
      <c r="W34" s="47">
        <v>13</v>
      </c>
      <c r="X34" s="47">
        <v>56</v>
      </c>
      <c r="Y34" s="47"/>
      <c r="Z34" s="40"/>
    </row>
    <row r="35" ht="15" spans="1:26">
      <c r="A35" s="43" t="s">
        <v>200</v>
      </c>
      <c r="B35" s="43"/>
      <c r="C35" s="43"/>
      <c r="D35" s="43"/>
      <c r="E35" s="41"/>
      <c r="F35" s="41"/>
      <c r="G35" s="41"/>
      <c r="H35" s="42"/>
      <c r="I35" s="44"/>
      <c r="J35" s="41"/>
      <c r="K35" s="53">
        <f t="shared" ref="K35:S35" si="6">K36</f>
        <v>51.34</v>
      </c>
      <c r="L35" s="53">
        <f t="shared" si="6"/>
        <v>51.34</v>
      </c>
      <c r="M35" s="53">
        <f t="shared" si="6"/>
        <v>51.34</v>
      </c>
      <c r="N35" s="53">
        <f t="shared" si="6"/>
        <v>0</v>
      </c>
      <c r="O35" s="53">
        <f t="shared" si="6"/>
        <v>0</v>
      </c>
      <c r="P35" s="53">
        <f t="shared" si="6"/>
        <v>0</v>
      </c>
      <c r="Q35" s="53">
        <f t="shared" si="6"/>
        <v>0</v>
      </c>
      <c r="R35" s="53">
        <f t="shared" si="6"/>
        <v>0</v>
      </c>
      <c r="S35" s="53">
        <f t="shared" si="6"/>
        <v>0</v>
      </c>
      <c r="T35" s="41"/>
      <c r="U35" s="41"/>
      <c r="V35" s="41"/>
      <c r="W35" s="41"/>
      <c r="X35" s="41"/>
      <c r="Y35" s="40"/>
      <c r="Z35" s="40"/>
    </row>
    <row r="36" ht="41.25" customHeight="1" spans="1:26">
      <c r="A36" s="40">
        <v>1</v>
      </c>
      <c r="B36" s="47"/>
      <c r="C36" s="49" t="s">
        <v>201</v>
      </c>
      <c r="D36" s="49" t="s">
        <v>7</v>
      </c>
      <c r="E36" s="49" t="s">
        <v>202</v>
      </c>
      <c r="F36" s="47" t="s">
        <v>124</v>
      </c>
      <c r="G36" s="47" t="s">
        <v>125</v>
      </c>
      <c r="H36" s="42">
        <v>1</v>
      </c>
      <c r="I36" s="54">
        <v>44927</v>
      </c>
      <c r="J36" s="47" t="s">
        <v>126</v>
      </c>
      <c r="K36" s="59">
        <v>51.34</v>
      </c>
      <c r="L36" s="58">
        <v>51.34</v>
      </c>
      <c r="M36" s="59">
        <v>51.34</v>
      </c>
      <c r="N36" s="53">
        <f t="shared" ref="N36:S36" si="7">N37</f>
        <v>0</v>
      </c>
      <c r="O36" s="53">
        <f t="shared" si="7"/>
        <v>0</v>
      </c>
      <c r="P36" s="53">
        <f t="shared" si="7"/>
        <v>0</v>
      </c>
      <c r="Q36" s="53">
        <f t="shared" si="7"/>
        <v>0</v>
      </c>
      <c r="R36" s="53">
        <f t="shared" si="7"/>
        <v>0</v>
      </c>
      <c r="S36" s="53">
        <f t="shared" si="7"/>
        <v>0</v>
      </c>
      <c r="T36" s="41"/>
      <c r="U36" s="41"/>
      <c r="V36" s="41"/>
      <c r="W36" s="41"/>
      <c r="X36" s="41"/>
      <c r="Y36" s="47"/>
      <c r="Z36" s="40"/>
    </row>
  </sheetData>
  <mergeCells count="37">
    <mergeCell ref="A2:Y2"/>
    <mergeCell ref="A3:E3"/>
    <mergeCell ref="F3:U3"/>
    <mergeCell ref="V3:Y3"/>
    <mergeCell ref="J4:K4"/>
    <mergeCell ref="L4:S4"/>
    <mergeCell ref="T4:X4"/>
    <mergeCell ref="W5:X5"/>
    <mergeCell ref="A7:D7"/>
    <mergeCell ref="A8:D8"/>
    <mergeCell ref="A23:D23"/>
    <mergeCell ref="A29:D29"/>
    <mergeCell ref="A35:D35"/>
    <mergeCell ref="A4:A6"/>
    <mergeCell ref="B4:B6"/>
    <mergeCell ref="C4:C6"/>
    <mergeCell ref="D4:D6"/>
    <mergeCell ref="E4:E6"/>
    <mergeCell ref="F4:F6"/>
    <mergeCell ref="G4:G6"/>
    <mergeCell ref="H4:H6"/>
    <mergeCell ref="I4:I6"/>
    <mergeCell ref="J5:J6"/>
    <mergeCell ref="K5:K6"/>
    <mergeCell ref="L5:L6"/>
    <mergeCell ref="M5:M6"/>
    <mergeCell ref="N5:N6"/>
    <mergeCell ref="O5:O6"/>
    <mergeCell ref="P5:P6"/>
    <mergeCell ref="Q5:Q6"/>
    <mergeCell ref="R5:R6"/>
    <mergeCell ref="S5:S6"/>
    <mergeCell ref="T5:T6"/>
    <mergeCell ref="U5:U6"/>
    <mergeCell ref="V5:V6"/>
    <mergeCell ref="Y4:Y6"/>
    <mergeCell ref="Z4:Z6"/>
  </mergeCells>
  <printOptions horizontalCentered="1"/>
  <pageMargins left="0.306944444444444" right="0.306944444444444" top="0.236111111111111" bottom="0.196527777777778" header="0.298611111111111" footer="0.0784722222222222"/>
  <pageSetup paperSize="9" scale="40" fitToHeight="0" orientation="landscape"/>
  <headerFooter>
    <oddFooter>&amp;R16</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17"/>
  <sheetViews>
    <sheetView topLeftCell="B1" workbookViewId="0">
      <selection activeCell="H10" sqref="H10"/>
    </sheetView>
  </sheetViews>
  <sheetFormatPr defaultColWidth="9" defaultRowHeight="14"/>
  <cols>
    <col min="1" max="11" width="9" style="1"/>
    <col min="12" max="13" width="9.37272727272727" style="1"/>
    <col min="14" max="16" width="9" style="1"/>
    <col min="17" max="18" width="9.37272727272727" style="1"/>
    <col min="19" max="21" width="9" style="1"/>
    <col min="22" max="22" width="11.8727272727273" style="1" customWidth="1"/>
    <col min="23" max="16384" width="9" style="1"/>
  </cols>
  <sheetData>
    <row r="1" spans="2:2">
      <c r="B1" s="1" t="s">
        <v>203</v>
      </c>
    </row>
    <row r="2" ht="23" spans="1:26">
      <c r="A2" s="17"/>
      <c r="B2" s="18" t="s">
        <v>204</v>
      </c>
      <c r="C2" s="19"/>
      <c r="D2" s="19"/>
      <c r="E2" s="19"/>
      <c r="F2" s="19"/>
      <c r="G2" s="19"/>
      <c r="H2" s="19"/>
      <c r="I2" s="19"/>
      <c r="J2" s="19"/>
      <c r="K2" s="19"/>
      <c r="L2" s="19"/>
      <c r="M2" s="19"/>
      <c r="N2" s="19"/>
      <c r="O2" s="19"/>
      <c r="P2" s="19"/>
      <c r="Q2" s="19"/>
      <c r="R2" s="19"/>
      <c r="S2" s="19"/>
      <c r="T2" s="19"/>
      <c r="U2" s="19"/>
      <c r="V2" s="19"/>
      <c r="W2" s="19"/>
      <c r="X2" s="19"/>
      <c r="Y2" s="19"/>
      <c r="Z2" s="19"/>
    </row>
    <row r="3" ht="17.5" spans="1:26">
      <c r="A3" s="20" t="s">
        <v>205</v>
      </c>
      <c r="B3" s="20"/>
      <c r="C3" s="20"/>
      <c r="D3" s="20"/>
      <c r="E3" s="20"/>
      <c r="F3" s="20"/>
      <c r="G3" s="20"/>
      <c r="H3" s="20"/>
      <c r="I3" s="20"/>
      <c r="J3" s="20"/>
      <c r="K3" s="20"/>
      <c r="L3" s="20"/>
      <c r="M3" s="28"/>
      <c r="N3" s="29"/>
      <c r="O3" s="29"/>
      <c r="P3" s="29"/>
      <c r="Q3" s="29"/>
      <c r="R3" s="29"/>
      <c r="S3" s="29"/>
      <c r="T3" s="29"/>
      <c r="U3" s="29"/>
      <c r="V3" s="20" t="s">
        <v>206</v>
      </c>
      <c r="W3" s="20"/>
      <c r="X3" s="20"/>
      <c r="Y3" s="20"/>
      <c r="Z3" s="20"/>
    </row>
    <row r="4" ht="18.75" customHeight="1" spans="1:26">
      <c r="A4" s="21" t="s">
        <v>2</v>
      </c>
      <c r="B4" s="22" t="s">
        <v>207</v>
      </c>
      <c r="C4" s="22" t="s">
        <v>208</v>
      </c>
      <c r="D4" s="22"/>
      <c r="E4" s="22"/>
      <c r="F4" s="22"/>
      <c r="G4" s="22"/>
      <c r="H4" s="22"/>
      <c r="I4" s="22"/>
      <c r="J4" s="22"/>
      <c r="K4" s="22" t="s">
        <v>209</v>
      </c>
      <c r="L4" s="22"/>
      <c r="M4" s="22"/>
      <c r="N4" s="22"/>
      <c r="O4" s="22"/>
      <c r="P4" s="22"/>
      <c r="Q4" s="22"/>
      <c r="R4" s="22"/>
      <c r="S4" s="22"/>
      <c r="T4" s="22"/>
      <c r="U4" s="22"/>
      <c r="V4" s="22"/>
      <c r="W4" s="22"/>
      <c r="X4" s="22"/>
      <c r="Y4" s="22"/>
      <c r="Z4" s="22"/>
    </row>
    <row r="5" ht="18.75" customHeight="1" spans="1:26">
      <c r="A5" s="21"/>
      <c r="B5" s="22"/>
      <c r="C5" s="22" t="s">
        <v>210</v>
      </c>
      <c r="D5" s="22" t="s">
        <v>211</v>
      </c>
      <c r="E5" s="22" t="s">
        <v>212</v>
      </c>
      <c r="F5" s="22" t="s">
        <v>213</v>
      </c>
      <c r="G5" s="22" t="s">
        <v>214</v>
      </c>
      <c r="H5" s="22" t="s">
        <v>215</v>
      </c>
      <c r="I5" s="22" t="s">
        <v>216</v>
      </c>
      <c r="J5" s="22" t="s">
        <v>217</v>
      </c>
      <c r="K5" s="22" t="s">
        <v>218</v>
      </c>
      <c r="L5" s="22" t="s">
        <v>219</v>
      </c>
      <c r="M5" s="22"/>
      <c r="N5" s="22"/>
      <c r="O5" s="22"/>
      <c r="P5" s="22"/>
      <c r="Q5" s="22" t="s">
        <v>220</v>
      </c>
      <c r="R5" s="22"/>
      <c r="S5" s="22"/>
      <c r="T5" s="22"/>
      <c r="U5" s="22"/>
      <c r="V5" s="22" t="s">
        <v>221</v>
      </c>
      <c r="W5" s="22"/>
      <c r="X5" s="22"/>
      <c r="Y5" s="22"/>
      <c r="Z5" s="22"/>
    </row>
    <row r="6" ht="18.75" customHeight="1" spans="1:26">
      <c r="A6" s="21"/>
      <c r="B6" s="22"/>
      <c r="C6" s="22"/>
      <c r="D6" s="22"/>
      <c r="E6" s="22"/>
      <c r="F6" s="22"/>
      <c r="G6" s="22"/>
      <c r="H6" s="22"/>
      <c r="I6" s="22"/>
      <c r="J6" s="22"/>
      <c r="K6" s="22"/>
      <c r="L6" s="22" t="s">
        <v>222</v>
      </c>
      <c r="M6" s="22" t="s">
        <v>223</v>
      </c>
      <c r="N6" s="22" t="s">
        <v>224</v>
      </c>
      <c r="O6" s="22" t="s">
        <v>225</v>
      </c>
      <c r="P6" s="22" t="s">
        <v>226</v>
      </c>
      <c r="Q6" s="22" t="s">
        <v>222</v>
      </c>
      <c r="R6" s="22" t="s">
        <v>223</v>
      </c>
      <c r="S6" s="22" t="s">
        <v>224</v>
      </c>
      <c r="T6" s="22" t="s">
        <v>225</v>
      </c>
      <c r="U6" s="22" t="s">
        <v>226</v>
      </c>
      <c r="V6" s="22" t="s">
        <v>222</v>
      </c>
      <c r="W6" s="22" t="s">
        <v>223</v>
      </c>
      <c r="X6" s="22" t="s">
        <v>224</v>
      </c>
      <c r="Y6" s="22" t="s">
        <v>225</v>
      </c>
      <c r="Z6" s="22" t="s">
        <v>226</v>
      </c>
    </row>
    <row r="7" ht="18.75" customHeight="1" spans="1:26">
      <c r="A7" s="21"/>
      <c r="B7" s="22"/>
      <c r="C7" s="22"/>
      <c r="D7" s="22"/>
      <c r="E7" s="22"/>
      <c r="F7" s="22"/>
      <c r="G7" s="22"/>
      <c r="H7" s="22"/>
      <c r="I7" s="22"/>
      <c r="J7" s="22"/>
      <c r="K7" s="22"/>
      <c r="L7" s="22"/>
      <c r="M7" s="22"/>
      <c r="N7" s="22"/>
      <c r="O7" s="22"/>
      <c r="P7" s="22"/>
      <c r="Q7" s="22"/>
      <c r="R7" s="22"/>
      <c r="S7" s="22"/>
      <c r="T7" s="22"/>
      <c r="U7" s="22"/>
      <c r="V7" s="22"/>
      <c r="W7" s="22"/>
      <c r="X7" s="22"/>
      <c r="Y7" s="22"/>
      <c r="Z7" s="22"/>
    </row>
    <row r="8" spans="1:26">
      <c r="A8" s="23">
        <v>1</v>
      </c>
      <c r="B8" s="23" t="s">
        <v>7</v>
      </c>
      <c r="C8" s="23">
        <v>25214</v>
      </c>
      <c r="D8" s="24">
        <v>6350</v>
      </c>
      <c r="E8" s="24">
        <v>96</v>
      </c>
      <c r="F8" s="25">
        <v>0</v>
      </c>
      <c r="G8" s="23" t="s">
        <v>227</v>
      </c>
      <c r="H8" s="23">
        <v>2018</v>
      </c>
      <c r="I8" s="23">
        <v>2023.1</v>
      </c>
      <c r="J8" s="23"/>
      <c r="K8" s="23">
        <v>16711.86</v>
      </c>
      <c r="L8" s="23">
        <v>24723.92</v>
      </c>
      <c r="M8" s="23">
        <v>16711.86</v>
      </c>
      <c r="N8" s="23">
        <v>6812.06</v>
      </c>
      <c r="O8" s="23">
        <v>0</v>
      </c>
      <c r="P8" s="23">
        <v>1200</v>
      </c>
      <c r="Q8" s="23">
        <v>14598.19</v>
      </c>
      <c r="R8" s="23">
        <v>14598.19</v>
      </c>
      <c r="S8" s="23">
        <v>0</v>
      </c>
      <c r="T8" s="23">
        <v>0</v>
      </c>
      <c r="U8" s="23">
        <v>0</v>
      </c>
      <c r="V8" s="23">
        <v>14598.19</v>
      </c>
      <c r="W8" s="23">
        <v>14598.19</v>
      </c>
      <c r="X8" s="23">
        <v>0</v>
      </c>
      <c r="Y8" s="23">
        <v>0</v>
      </c>
      <c r="Z8" s="23">
        <v>0</v>
      </c>
    </row>
    <row r="9" ht="17.5" spans="1:26">
      <c r="A9" s="21">
        <v>2</v>
      </c>
      <c r="B9" s="21"/>
      <c r="C9" s="21"/>
      <c r="D9" s="21"/>
      <c r="E9" s="21"/>
      <c r="F9" s="26"/>
      <c r="G9" s="21"/>
      <c r="H9" s="21"/>
      <c r="I9" s="21"/>
      <c r="J9" s="21"/>
      <c r="K9" s="21"/>
      <c r="L9" s="21"/>
      <c r="M9" s="21"/>
      <c r="N9" s="21"/>
      <c r="O9" s="21"/>
      <c r="P9" s="21"/>
      <c r="Q9" s="15"/>
      <c r="R9" s="15"/>
      <c r="S9" s="15"/>
      <c r="T9" s="15"/>
      <c r="U9" s="15"/>
      <c r="V9" s="21"/>
      <c r="W9" s="21"/>
      <c r="X9" s="21"/>
      <c r="Y9" s="21"/>
      <c r="Z9" s="21"/>
    </row>
    <row r="10" ht="17.5" spans="1:26">
      <c r="A10" s="21">
        <v>3</v>
      </c>
      <c r="B10" s="21"/>
      <c r="C10" s="21"/>
      <c r="D10" s="21"/>
      <c r="E10" s="21"/>
      <c r="F10" s="21"/>
      <c r="G10" s="21"/>
      <c r="H10" s="21"/>
      <c r="I10" s="21"/>
      <c r="J10" s="21"/>
      <c r="K10" s="21"/>
      <c r="L10" s="21"/>
      <c r="M10" s="21"/>
      <c r="N10" s="21"/>
      <c r="O10" s="21"/>
      <c r="P10" s="21"/>
      <c r="Q10" s="21"/>
      <c r="R10" s="21"/>
      <c r="S10" s="21"/>
      <c r="T10" s="21"/>
      <c r="U10" s="21"/>
      <c r="V10" s="21"/>
      <c r="W10" s="21"/>
      <c r="X10" s="21"/>
      <c r="Y10" s="21"/>
      <c r="Z10" s="21"/>
    </row>
    <row r="11" ht="17.5" spans="1:26">
      <c r="A11" s="21">
        <v>4</v>
      </c>
      <c r="B11" s="21"/>
      <c r="C11" s="21"/>
      <c r="D11" s="21"/>
      <c r="E11" s="21"/>
      <c r="F11" s="21"/>
      <c r="G11" s="21"/>
      <c r="H11" s="21"/>
      <c r="I11" s="21"/>
      <c r="J11" s="21"/>
      <c r="K11" s="21"/>
      <c r="L11" s="21"/>
      <c r="M11" s="21"/>
      <c r="N11" s="21"/>
      <c r="O11" s="21"/>
      <c r="P11" s="21"/>
      <c r="Q11" s="21"/>
      <c r="R11" s="21"/>
      <c r="S11" s="21"/>
      <c r="T11" s="21"/>
      <c r="U11" s="21"/>
      <c r="V11" s="21"/>
      <c r="W11" s="21"/>
      <c r="X11" s="21"/>
      <c r="Y11" s="21"/>
      <c r="Z11" s="21"/>
    </row>
    <row r="12" ht="17.5" spans="1:26">
      <c r="A12" s="21">
        <v>5</v>
      </c>
      <c r="B12" s="21"/>
      <c r="C12" s="21"/>
      <c r="D12" s="21"/>
      <c r="E12" s="21"/>
      <c r="F12" s="21"/>
      <c r="G12" s="21"/>
      <c r="H12" s="21"/>
      <c r="I12" s="21"/>
      <c r="J12" s="21"/>
      <c r="K12" s="21"/>
      <c r="L12" s="21"/>
      <c r="M12" s="21"/>
      <c r="N12" s="21"/>
      <c r="O12" s="21"/>
      <c r="P12" s="21"/>
      <c r="Q12" s="21"/>
      <c r="R12" s="21"/>
      <c r="S12" s="21"/>
      <c r="T12" s="21"/>
      <c r="U12" s="21"/>
      <c r="V12" s="21"/>
      <c r="W12" s="21"/>
      <c r="X12" s="21"/>
      <c r="Y12" s="21"/>
      <c r="Z12" s="21"/>
    </row>
    <row r="13" ht="17.5" spans="1:26">
      <c r="A13" s="21">
        <v>6</v>
      </c>
      <c r="B13" s="21"/>
      <c r="C13" s="21"/>
      <c r="D13" s="21"/>
      <c r="E13" s="21"/>
      <c r="F13" s="21"/>
      <c r="G13" s="21"/>
      <c r="H13" s="21"/>
      <c r="I13" s="21"/>
      <c r="J13" s="21"/>
      <c r="K13" s="21"/>
      <c r="L13" s="21"/>
      <c r="M13" s="21"/>
      <c r="N13" s="21"/>
      <c r="O13" s="21"/>
      <c r="P13" s="21"/>
      <c r="Q13" s="21"/>
      <c r="R13" s="21"/>
      <c r="S13" s="21"/>
      <c r="T13" s="21"/>
      <c r="U13" s="21"/>
      <c r="V13" s="21"/>
      <c r="W13" s="21"/>
      <c r="X13" s="21"/>
      <c r="Y13" s="21"/>
      <c r="Z13" s="21"/>
    </row>
    <row r="14" ht="17.5" spans="1:26">
      <c r="A14" s="21">
        <v>7</v>
      </c>
      <c r="B14" s="21"/>
      <c r="C14" s="21"/>
      <c r="D14" s="21"/>
      <c r="E14" s="21"/>
      <c r="F14" s="21"/>
      <c r="G14" s="21"/>
      <c r="H14" s="21"/>
      <c r="I14" s="21"/>
      <c r="J14" s="21"/>
      <c r="K14" s="21"/>
      <c r="L14" s="21"/>
      <c r="M14" s="21"/>
      <c r="N14" s="21"/>
      <c r="O14" s="21"/>
      <c r="P14" s="21"/>
      <c r="Q14" s="21"/>
      <c r="R14" s="21"/>
      <c r="S14" s="21"/>
      <c r="T14" s="21"/>
      <c r="U14" s="21"/>
      <c r="V14" s="21"/>
      <c r="W14" s="21"/>
      <c r="X14" s="21"/>
      <c r="Y14" s="21"/>
      <c r="Z14" s="21"/>
    </row>
    <row r="15" ht="17.5" spans="1:26">
      <c r="A15" s="21">
        <v>8</v>
      </c>
      <c r="B15" s="21"/>
      <c r="C15" s="21"/>
      <c r="D15" s="21"/>
      <c r="E15" s="21"/>
      <c r="F15" s="21"/>
      <c r="G15" s="21"/>
      <c r="H15" s="21"/>
      <c r="I15" s="21"/>
      <c r="J15" s="21"/>
      <c r="K15" s="21"/>
      <c r="L15" s="21"/>
      <c r="M15" s="21"/>
      <c r="N15" s="21"/>
      <c r="O15" s="21"/>
      <c r="P15" s="21"/>
      <c r="Q15" s="21"/>
      <c r="R15" s="21"/>
      <c r="S15" s="21"/>
      <c r="T15" s="21"/>
      <c r="U15" s="21"/>
      <c r="V15" s="21"/>
      <c r="W15" s="21"/>
      <c r="X15" s="21"/>
      <c r="Y15" s="21"/>
      <c r="Z15" s="21"/>
    </row>
    <row r="16" ht="17.5" spans="1:26">
      <c r="A16" s="21">
        <v>9</v>
      </c>
      <c r="B16" s="21"/>
      <c r="C16" s="21"/>
      <c r="D16" s="21"/>
      <c r="E16" s="21"/>
      <c r="F16" s="21"/>
      <c r="G16" s="21"/>
      <c r="H16" s="21"/>
      <c r="I16" s="21"/>
      <c r="J16" s="21"/>
      <c r="K16" s="21"/>
      <c r="L16" s="21"/>
      <c r="M16" s="21"/>
      <c r="N16" s="21"/>
      <c r="O16" s="21"/>
      <c r="P16" s="21"/>
      <c r="Q16" s="21"/>
      <c r="R16" s="21"/>
      <c r="S16" s="21"/>
      <c r="T16" s="21"/>
      <c r="U16" s="21"/>
      <c r="V16" s="21"/>
      <c r="W16" s="21"/>
      <c r="X16" s="21"/>
      <c r="Y16" s="21"/>
      <c r="Z16" s="21"/>
    </row>
    <row r="17" ht="134.25" customHeight="1" spans="1:26">
      <c r="A17" s="27" t="s">
        <v>228</v>
      </c>
      <c r="B17" s="27"/>
      <c r="C17" s="27"/>
      <c r="D17" s="27"/>
      <c r="E17" s="27"/>
      <c r="F17" s="27"/>
      <c r="G17" s="27"/>
      <c r="H17" s="27"/>
      <c r="I17" s="27"/>
      <c r="J17" s="27"/>
      <c r="K17" s="27"/>
      <c r="L17" s="27"/>
      <c r="M17" s="27"/>
      <c r="N17" s="27"/>
      <c r="O17" s="27"/>
      <c r="P17" s="27"/>
      <c r="Q17" s="27"/>
      <c r="R17" s="27"/>
      <c r="S17" s="27"/>
      <c r="T17" s="27"/>
      <c r="U17" s="27"/>
      <c r="V17" s="27"/>
      <c r="W17" s="27"/>
      <c r="X17" s="27"/>
      <c r="Y17" s="27"/>
      <c r="Z17" s="27"/>
    </row>
  </sheetData>
  <mergeCells count="35">
    <mergeCell ref="B2:Z2"/>
    <mergeCell ref="A3:L3"/>
    <mergeCell ref="V3:Z3"/>
    <mergeCell ref="C4:J4"/>
    <mergeCell ref="K4:Z4"/>
    <mergeCell ref="L5:P5"/>
    <mergeCell ref="Q5:U5"/>
    <mergeCell ref="V5:Z5"/>
    <mergeCell ref="A17:Z17"/>
    <mergeCell ref="A4:A7"/>
    <mergeCell ref="B4:B7"/>
    <mergeCell ref="C5:C7"/>
    <mergeCell ref="D5:D7"/>
    <mergeCell ref="E5:E7"/>
    <mergeCell ref="F5:F7"/>
    <mergeCell ref="G5:G7"/>
    <mergeCell ref="H5:H7"/>
    <mergeCell ref="I5:I7"/>
    <mergeCell ref="J5:J7"/>
    <mergeCell ref="K5:K7"/>
    <mergeCell ref="L6:L7"/>
    <mergeCell ref="M6:M7"/>
    <mergeCell ref="N6:N7"/>
    <mergeCell ref="O6:O7"/>
    <mergeCell ref="P6:P7"/>
    <mergeCell ref="Q6:Q7"/>
    <mergeCell ref="R6:R7"/>
    <mergeCell ref="S6:S7"/>
    <mergeCell ref="T6:T7"/>
    <mergeCell ref="U6:U7"/>
    <mergeCell ref="V6:V7"/>
    <mergeCell ref="W6:W7"/>
    <mergeCell ref="X6:X7"/>
    <mergeCell ref="Y6:Y7"/>
    <mergeCell ref="Z6:Z7"/>
  </mergeCells>
  <pageMargins left="0.7" right="0.7" top="0.75" bottom="0.75" header="0.3" footer="0.3"/>
  <pageSetup paperSize="9" scale="56" fitToHeight="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7"/>
  <sheetViews>
    <sheetView topLeftCell="A23" workbookViewId="0">
      <selection activeCell="C34" sqref="C34"/>
    </sheetView>
  </sheetViews>
  <sheetFormatPr defaultColWidth="9" defaultRowHeight="14"/>
  <cols>
    <col min="1" max="2" width="9" style="1"/>
    <col min="3" max="3" width="24" style="1" customWidth="1"/>
    <col min="4" max="5" width="9.25454545454545" style="1" customWidth="1"/>
    <col min="6" max="6" width="17.3727272727273" style="1" customWidth="1"/>
    <col min="7" max="7" width="14.1272727272727" style="1" customWidth="1"/>
    <col min="8" max="8" width="17.5" style="1" customWidth="1"/>
    <col min="9" max="16384" width="9" style="1"/>
  </cols>
  <sheetData>
    <row r="1" spans="1:1">
      <c r="A1" s="1" t="s">
        <v>229</v>
      </c>
    </row>
    <row r="2" ht="48.6" customHeight="1" spans="1:10">
      <c r="A2" s="2" t="s">
        <v>230</v>
      </c>
      <c r="B2" s="2"/>
      <c r="C2" s="2"/>
      <c r="D2" s="2"/>
      <c r="E2" s="2"/>
      <c r="F2" s="2"/>
      <c r="G2" s="2"/>
      <c r="H2" s="2"/>
      <c r="I2" s="2"/>
      <c r="J2" s="2"/>
    </row>
    <row r="3" ht="56" spans="1:11">
      <c r="A3" s="3"/>
      <c r="B3" s="4" t="s">
        <v>231</v>
      </c>
      <c r="C3" s="3" t="s">
        <v>91</v>
      </c>
      <c r="D3" s="4" t="s">
        <v>232</v>
      </c>
      <c r="E3" s="4" t="s">
        <v>233</v>
      </c>
      <c r="F3" s="4" t="s">
        <v>234</v>
      </c>
      <c r="G3" s="4" t="s">
        <v>235</v>
      </c>
      <c r="H3" s="4" t="s">
        <v>236</v>
      </c>
      <c r="I3" s="4" t="s">
        <v>237</v>
      </c>
      <c r="J3" s="4" t="s">
        <v>238</v>
      </c>
      <c r="K3" s="14" t="s">
        <v>101</v>
      </c>
    </row>
    <row r="4" ht="48.95" customHeight="1" spans="1:11">
      <c r="A4" s="5">
        <v>1</v>
      </c>
      <c r="B4" s="5" t="s">
        <v>7</v>
      </c>
      <c r="C4" s="6" t="s">
        <v>121</v>
      </c>
      <c r="D4" s="7">
        <v>824.26</v>
      </c>
      <c r="E4" s="7">
        <v>824.26</v>
      </c>
      <c r="F4" s="8" t="s">
        <v>239</v>
      </c>
      <c r="G4" s="8" t="s">
        <v>240</v>
      </c>
      <c r="H4" s="8" t="str">
        <f t="shared" ref="H4:H27" si="0">F4</f>
        <v>卡地村村委会</v>
      </c>
      <c r="I4" s="8" t="s">
        <v>241</v>
      </c>
      <c r="J4" s="8" t="s">
        <v>241</v>
      </c>
      <c r="K4" s="15"/>
    </row>
    <row r="5" ht="48.95" customHeight="1" spans="1:11">
      <c r="A5" s="5">
        <v>2</v>
      </c>
      <c r="B5" s="5" t="s">
        <v>7</v>
      </c>
      <c r="C5" s="6" t="s">
        <v>128</v>
      </c>
      <c r="D5" s="7">
        <v>777.72</v>
      </c>
      <c r="E5" s="7">
        <v>777.72</v>
      </c>
      <c r="F5" s="8" t="s">
        <v>242</v>
      </c>
      <c r="G5" s="8" t="s">
        <v>240</v>
      </c>
      <c r="H5" s="8" t="str">
        <f t="shared" si="0"/>
        <v>布宗村村委会</v>
      </c>
      <c r="I5" s="8" t="s">
        <v>241</v>
      </c>
      <c r="J5" s="8" t="s">
        <v>241</v>
      </c>
      <c r="K5" s="15"/>
    </row>
    <row r="6" ht="48.95" customHeight="1" spans="1:11">
      <c r="A6" s="5">
        <v>3</v>
      </c>
      <c r="B6" s="5" t="s">
        <v>7</v>
      </c>
      <c r="C6" s="6" t="s">
        <v>132</v>
      </c>
      <c r="D6" s="7">
        <v>202.92</v>
      </c>
      <c r="E6" s="7">
        <v>202.92</v>
      </c>
      <c r="F6" s="8" t="s">
        <v>243</v>
      </c>
      <c r="G6" s="8" t="s">
        <v>240</v>
      </c>
      <c r="H6" s="8" t="str">
        <f t="shared" si="0"/>
        <v>体育村村委会</v>
      </c>
      <c r="I6" s="8" t="s">
        <v>244</v>
      </c>
      <c r="J6" s="8" t="s">
        <v>244</v>
      </c>
      <c r="K6" s="15"/>
    </row>
    <row r="7" ht="48.95" customHeight="1" spans="1:11">
      <c r="A7" s="5">
        <v>4</v>
      </c>
      <c r="B7" s="5" t="s">
        <v>7</v>
      </c>
      <c r="C7" s="6" t="s">
        <v>135</v>
      </c>
      <c r="D7" s="6">
        <v>268</v>
      </c>
      <c r="E7" s="6">
        <v>268</v>
      </c>
      <c r="F7" s="8" t="s">
        <v>245</v>
      </c>
      <c r="G7" s="8" t="s">
        <v>240</v>
      </c>
      <c r="H7" s="8" t="str">
        <f t="shared" si="0"/>
        <v>目宗村村委会</v>
      </c>
      <c r="I7" s="8" t="s">
        <v>244</v>
      </c>
      <c r="J7" s="8" t="s">
        <v>244</v>
      </c>
      <c r="K7" s="15"/>
    </row>
    <row r="8" ht="48.95" customHeight="1" spans="1:11">
      <c r="A8" s="5">
        <v>5</v>
      </c>
      <c r="B8" s="5" t="s">
        <v>7</v>
      </c>
      <c r="C8" s="6" t="s">
        <v>140</v>
      </c>
      <c r="D8" s="7">
        <v>635.62</v>
      </c>
      <c r="E8" s="7">
        <v>635.62</v>
      </c>
      <c r="F8" s="8" t="s">
        <v>246</v>
      </c>
      <c r="G8" s="8" t="s">
        <v>240</v>
      </c>
      <c r="H8" s="8" t="str">
        <f t="shared" si="0"/>
        <v>西巴、迟巴村委会</v>
      </c>
      <c r="I8" s="8" t="s">
        <v>244</v>
      </c>
      <c r="J8" s="8" t="s">
        <v>244</v>
      </c>
      <c r="K8" s="15"/>
    </row>
    <row r="9" ht="48.95" customHeight="1" spans="1:11">
      <c r="A9" s="5">
        <v>6</v>
      </c>
      <c r="B9" s="5" t="s">
        <v>7</v>
      </c>
      <c r="C9" s="6" t="s">
        <v>143</v>
      </c>
      <c r="D9" s="6">
        <v>242</v>
      </c>
      <c r="E9" s="6">
        <v>242</v>
      </c>
      <c r="F9" s="8" t="s">
        <v>247</v>
      </c>
      <c r="G9" s="8" t="s">
        <v>240</v>
      </c>
      <c r="H9" s="8" t="str">
        <f t="shared" si="0"/>
        <v>日玛、塔玛村村委会</v>
      </c>
      <c r="I9" s="8" t="s">
        <v>244</v>
      </c>
      <c r="J9" s="8" t="s">
        <v>244</v>
      </c>
      <c r="K9" s="15"/>
    </row>
    <row r="10" ht="48.95" customHeight="1" spans="1:11">
      <c r="A10" s="5">
        <v>7</v>
      </c>
      <c r="B10" s="5" t="s">
        <v>7</v>
      </c>
      <c r="C10" s="6" t="s">
        <v>146</v>
      </c>
      <c r="D10" s="7">
        <v>357.52</v>
      </c>
      <c r="E10" s="7">
        <v>357.52</v>
      </c>
      <c r="F10" s="8" t="s">
        <v>248</v>
      </c>
      <c r="G10" s="8" t="s">
        <v>240</v>
      </c>
      <c r="H10" s="8" t="str">
        <f t="shared" si="0"/>
        <v>沙琼、洞冲村村委会</v>
      </c>
      <c r="I10" s="8" t="s">
        <v>244</v>
      </c>
      <c r="J10" s="8" t="s">
        <v>244</v>
      </c>
      <c r="K10" s="15"/>
    </row>
    <row r="11" ht="48.95" customHeight="1" spans="1:11">
      <c r="A11" s="5">
        <v>8</v>
      </c>
      <c r="B11" s="5" t="s">
        <v>7</v>
      </c>
      <c r="C11" s="6" t="s">
        <v>149</v>
      </c>
      <c r="D11" s="7">
        <v>325.27</v>
      </c>
      <c r="E11" s="7">
        <v>325.27</v>
      </c>
      <c r="F11" s="8" t="s">
        <v>249</v>
      </c>
      <c r="G11" s="8" t="s">
        <v>240</v>
      </c>
      <c r="H11" s="8" t="str">
        <f t="shared" si="0"/>
        <v>京都、松古村村委会</v>
      </c>
      <c r="I11" s="8" t="s">
        <v>244</v>
      </c>
      <c r="J11" s="8" t="s">
        <v>244</v>
      </c>
      <c r="K11" s="15"/>
    </row>
    <row r="12" ht="48.95" customHeight="1" spans="1:11">
      <c r="A12" s="5">
        <v>9</v>
      </c>
      <c r="B12" s="5" t="s">
        <v>7</v>
      </c>
      <c r="C12" s="6" t="s">
        <v>152</v>
      </c>
      <c r="D12" s="7">
        <v>379.34</v>
      </c>
      <c r="E12" s="7">
        <v>379.34</v>
      </c>
      <c r="F12" s="8" t="s">
        <v>250</v>
      </c>
      <c r="G12" s="8" t="s">
        <v>240</v>
      </c>
      <c r="H12" s="8" t="str">
        <f t="shared" si="0"/>
        <v>乌学、古井村村委会</v>
      </c>
      <c r="I12" s="8" t="s">
        <v>241</v>
      </c>
      <c r="J12" s="8" t="s">
        <v>241</v>
      </c>
      <c r="K12" s="15"/>
    </row>
    <row r="13" ht="48.95" customHeight="1" spans="1:11">
      <c r="A13" s="5">
        <v>10</v>
      </c>
      <c r="B13" s="5" t="s">
        <v>7</v>
      </c>
      <c r="C13" s="6" t="s">
        <v>155</v>
      </c>
      <c r="D13" s="7">
        <v>55.42</v>
      </c>
      <c r="E13" s="7">
        <v>55.42</v>
      </c>
      <c r="F13" s="8" t="s">
        <v>251</v>
      </c>
      <c r="G13" s="8" t="s">
        <v>240</v>
      </c>
      <c r="H13" s="8" t="str">
        <f t="shared" si="0"/>
        <v>布玉村村委会</v>
      </c>
      <c r="I13" s="8" t="s">
        <v>241</v>
      </c>
      <c r="J13" s="8" t="s">
        <v>241</v>
      </c>
      <c r="K13" s="15"/>
    </row>
    <row r="14" ht="48.95" customHeight="1" spans="1:11">
      <c r="A14" s="5">
        <v>11</v>
      </c>
      <c r="B14" s="5" t="s">
        <v>7</v>
      </c>
      <c r="C14" s="6" t="s">
        <v>158</v>
      </c>
      <c r="D14" s="7">
        <v>700</v>
      </c>
      <c r="E14" s="7">
        <v>700</v>
      </c>
      <c r="F14" s="8" t="s">
        <v>252</v>
      </c>
      <c r="G14" s="8" t="s">
        <v>240</v>
      </c>
      <c r="H14" s="8" t="str">
        <f t="shared" si="0"/>
        <v>本堆村村委会</v>
      </c>
      <c r="I14" s="8" t="s">
        <v>253</v>
      </c>
      <c r="J14" s="8" t="s">
        <v>253</v>
      </c>
      <c r="K14" s="15"/>
    </row>
    <row r="15" ht="48.95" customHeight="1" spans="1:11">
      <c r="A15" s="5">
        <v>12</v>
      </c>
      <c r="B15" s="5" t="s">
        <v>7</v>
      </c>
      <c r="C15" s="6" t="s">
        <v>162</v>
      </c>
      <c r="D15" s="9">
        <v>630</v>
      </c>
      <c r="E15" s="9">
        <v>630</v>
      </c>
      <c r="F15" s="8" t="s">
        <v>254</v>
      </c>
      <c r="G15" s="8" t="s">
        <v>240</v>
      </c>
      <c r="H15" s="8" t="str">
        <f t="shared" si="0"/>
        <v>拉丁村村委会</v>
      </c>
      <c r="I15" s="8" t="s">
        <v>253</v>
      </c>
      <c r="J15" s="8" t="s">
        <v>253</v>
      </c>
      <c r="K15" s="15"/>
    </row>
    <row r="16" ht="48.95" customHeight="1" spans="1:11">
      <c r="A16" s="5">
        <v>13</v>
      </c>
      <c r="B16" s="5" t="s">
        <v>7</v>
      </c>
      <c r="C16" s="6" t="s">
        <v>165</v>
      </c>
      <c r="D16" s="9">
        <v>810</v>
      </c>
      <c r="E16" s="9">
        <v>810</v>
      </c>
      <c r="F16" s="8" t="s">
        <v>255</v>
      </c>
      <c r="G16" s="8" t="s">
        <v>240</v>
      </c>
      <c r="H16" s="8" t="str">
        <f t="shared" si="0"/>
        <v>巩固村村委会</v>
      </c>
      <c r="I16" s="8" t="s">
        <v>253</v>
      </c>
      <c r="J16" s="8" t="s">
        <v>253</v>
      </c>
      <c r="K16" s="15"/>
    </row>
    <row r="17" ht="48.95" customHeight="1" spans="1:11">
      <c r="A17" s="5">
        <v>14</v>
      </c>
      <c r="B17" s="5" t="s">
        <v>7</v>
      </c>
      <c r="C17" s="6" t="s">
        <v>168</v>
      </c>
      <c r="D17" s="9">
        <v>950</v>
      </c>
      <c r="E17" s="9">
        <v>950</v>
      </c>
      <c r="F17" s="8" t="s">
        <v>254</v>
      </c>
      <c r="G17" s="8" t="s">
        <v>240</v>
      </c>
      <c r="H17" s="8" t="str">
        <f t="shared" si="0"/>
        <v>拉丁村村委会</v>
      </c>
      <c r="I17" s="8" t="s">
        <v>253</v>
      </c>
      <c r="J17" s="8" t="s">
        <v>253</v>
      </c>
      <c r="K17" s="15"/>
    </row>
    <row r="18" ht="48.95" customHeight="1" spans="1:11">
      <c r="A18" s="5">
        <v>15</v>
      </c>
      <c r="B18" s="5" t="s">
        <v>7</v>
      </c>
      <c r="C18" s="9" t="s">
        <v>171</v>
      </c>
      <c r="D18" s="10">
        <v>900</v>
      </c>
      <c r="E18" s="10">
        <v>900</v>
      </c>
      <c r="F18" s="8" t="s">
        <v>256</v>
      </c>
      <c r="G18" s="8" t="s">
        <v>240</v>
      </c>
      <c r="H18" s="8" t="str">
        <f t="shared" si="0"/>
        <v>迟巴、体育村村委会</v>
      </c>
      <c r="I18" s="8" t="s">
        <v>244</v>
      </c>
      <c r="J18" s="8" t="s">
        <v>244</v>
      </c>
      <c r="K18" s="15"/>
    </row>
    <row r="19" ht="48.95" customHeight="1" spans="1:11">
      <c r="A19" s="5">
        <v>16</v>
      </c>
      <c r="B19" s="5" t="s">
        <v>7</v>
      </c>
      <c r="C19" s="9" t="s">
        <v>174</v>
      </c>
      <c r="D19" s="10">
        <v>364.92</v>
      </c>
      <c r="E19" s="10">
        <v>364.92</v>
      </c>
      <c r="F19" s="8" t="s">
        <v>257</v>
      </c>
      <c r="G19" s="8" t="s">
        <v>240</v>
      </c>
      <c r="H19" s="8" t="str">
        <f t="shared" si="0"/>
        <v>共同、自更村村委会</v>
      </c>
      <c r="I19" s="8" t="s">
        <v>244</v>
      </c>
      <c r="J19" s="8" t="s">
        <v>244</v>
      </c>
      <c r="K19" s="15"/>
    </row>
    <row r="20" ht="48.95" customHeight="1" spans="1:11">
      <c r="A20" s="5">
        <v>17</v>
      </c>
      <c r="B20" s="5" t="s">
        <v>7</v>
      </c>
      <c r="C20" s="9" t="s">
        <v>177</v>
      </c>
      <c r="D20" s="9">
        <v>2505</v>
      </c>
      <c r="E20" s="9">
        <v>2505</v>
      </c>
      <c r="F20" s="8" t="s">
        <v>252</v>
      </c>
      <c r="G20" s="8" t="s">
        <v>240</v>
      </c>
      <c r="H20" s="8" t="str">
        <f t="shared" si="0"/>
        <v>本堆村村委会</v>
      </c>
      <c r="I20" s="8" t="s">
        <v>258</v>
      </c>
      <c r="J20" s="8" t="s">
        <v>258</v>
      </c>
      <c r="K20" s="15"/>
    </row>
    <row r="21" ht="48.95" customHeight="1" spans="1:11">
      <c r="A21" s="5">
        <v>18</v>
      </c>
      <c r="B21" s="5" t="s">
        <v>7</v>
      </c>
      <c r="C21" s="9" t="s">
        <v>179</v>
      </c>
      <c r="D21" s="9">
        <v>70</v>
      </c>
      <c r="E21" s="9">
        <v>70</v>
      </c>
      <c r="F21" s="8" t="s">
        <v>252</v>
      </c>
      <c r="G21" s="8" t="s">
        <v>240</v>
      </c>
      <c r="H21" s="8" t="str">
        <f t="shared" si="0"/>
        <v>本堆村村委会</v>
      </c>
      <c r="I21" s="8" t="s">
        <v>244</v>
      </c>
      <c r="J21" s="8" t="s">
        <v>244</v>
      </c>
      <c r="K21" s="15"/>
    </row>
    <row r="22" ht="44" customHeight="1" spans="1:11">
      <c r="A22" s="11">
        <v>19</v>
      </c>
      <c r="B22" s="11" t="s">
        <v>7</v>
      </c>
      <c r="C22" s="12" t="s">
        <v>181</v>
      </c>
      <c r="D22" s="9">
        <v>100</v>
      </c>
      <c r="E22" s="9">
        <v>100</v>
      </c>
      <c r="F22" s="8" t="s">
        <v>259</v>
      </c>
      <c r="G22" s="13" t="s">
        <v>240</v>
      </c>
      <c r="H22" s="8" t="str">
        <f t="shared" si="0"/>
        <v>翠兴村村委会</v>
      </c>
      <c r="I22" s="13" t="s">
        <v>244</v>
      </c>
      <c r="J22" s="13" t="s">
        <v>244</v>
      </c>
      <c r="K22" s="16"/>
    </row>
    <row r="23" ht="44" customHeight="1" spans="1:11">
      <c r="A23" s="5">
        <v>20</v>
      </c>
      <c r="B23" s="5" t="s">
        <v>7</v>
      </c>
      <c r="C23" s="9" t="s">
        <v>185</v>
      </c>
      <c r="D23" s="9">
        <v>2900</v>
      </c>
      <c r="E23" s="9">
        <v>2900</v>
      </c>
      <c r="F23" s="8" t="s">
        <v>260</v>
      </c>
      <c r="G23" s="13" t="s">
        <v>240</v>
      </c>
      <c r="H23" s="8" t="str">
        <f t="shared" si="0"/>
        <v>然乌学村村委会</v>
      </c>
      <c r="I23" s="13" t="s">
        <v>244</v>
      </c>
      <c r="J23" s="13" t="s">
        <v>244</v>
      </c>
      <c r="K23" s="15"/>
    </row>
    <row r="24" ht="44" customHeight="1" spans="1:11">
      <c r="A24" s="5">
        <v>21</v>
      </c>
      <c r="B24" s="5" t="s">
        <v>7</v>
      </c>
      <c r="C24" s="9" t="s">
        <v>188</v>
      </c>
      <c r="D24" s="9">
        <v>2589</v>
      </c>
      <c r="E24" s="9">
        <v>2589</v>
      </c>
      <c r="F24" s="8" t="s">
        <v>261</v>
      </c>
      <c r="G24" s="13" t="s">
        <v>240</v>
      </c>
      <c r="H24" s="8" t="str">
        <f t="shared" si="0"/>
        <v>博学村村委会</v>
      </c>
      <c r="I24" s="13" t="s">
        <v>244</v>
      </c>
      <c r="J24" s="13" t="s">
        <v>244</v>
      </c>
      <c r="K24" s="15"/>
    </row>
    <row r="25" ht="44" customHeight="1" spans="1:11">
      <c r="A25" s="5">
        <v>22</v>
      </c>
      <c r="B25" s="5" t="s">
        <v>7</v>
      </c>
      <c r="C25" s="9" t="s">
        <v>191</v>
      </c>
      <c r="D25" s="9">
        <v>1396.61</v>
      </c>
      <c r="E25" s="9">
        <v>1396.61</v>
      </c>
      <c r="F25" s="8" t="s">
        <v>262</v>
      </c>
      <c r="G25" s="13" t="s">
        <v>240</v>
      </c>
      <c r="H25" s="8" t="str">
        <f t="shared" si="0"/>
        <v>康然村村委会</v>
      </c>
      <c r="I25" s="13" t="s">
        <v>244</v>
      </c>
      <c r="J25" s="13" t="s">
        <v>244</v>
      </c>
      <c r="K25" s="15"/>
    </row>
    <row r="26" ht="44" customHeight="1" spans="1:11">
      <c r="A26" s="5">
        <v>23</v>
      </c>
      <c r="B26" s="5" t="s">
        <v>7</v>
      </c>
      <c r="C26" s="9" t="s">
        <v>194</v>
      </c>
      <c r="D26" s="9">
        <v>1268.84</v>
      </c>
      <c r="E26" s="9">
        <v>1268.84</v>
      </c>
      <c r="F26" s="8" t="s">
        <v>263</v>
      </c>
      <c r="G26" s="13" t="s">
        <v>240</v>
      </c>
      <c r="H26" s="8" t="str">
        <f t="shared" si="0"/>
        <v>前中瓦村村委会</v>
      </c>
      <c r="I26" s="8" t="s">
        <v>244</v>
      </c>
      <c r="J26" s="8" t="s">
        <v>244</v>
      </c>
      <c r="K26" s="15"/>
    </row>
    <row r="27" ht="44" customHeight="1" spans="1:11">
      <c r="A27" s="5">
        <v>24</v>
      </c>
      <c r="B27" s="5" t="s">
        <v>7</v>
      </c>
      <c r="C27" s="9" t="s">
        <v>197</v>
      </c>
      <c r="D27" s="9">
        <v>876.48</v>
      </c>
      <c r="E27" s="9">
        <v>876.48</v>
      </c>
      <c r="F27" s="8" t="s">
        <v>264</v>
      </c>
      <c r="G27" s="8" t="s">
        <v>240</v>
      </c>
      <c r="H27" s="8" t="str">
        <f t="shared" si="0"/>
        <v>格德村村委会</v>
      </c>
      <c r="I27" s="8" t="s">
        <v>244</v>
      </c>
      <c r="J27" s="8" t="s">
        <v>244</v>
      </c>
      <c r="K27" s="15"/>
    </row>
  </sheetData>
  <mergeCells count="1">
    <mergeCell ref="A2:J2"/>
  </mergeCells>
  <pageMargins left="0.75" right="0.75" top="0.196527777777778" bottom="0.275" header="0.5" footer="0.118055555555556"/>
  <pageSetup paperSize="9" scale="97"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资金来源表</vt:lpstr>
      <vt:lpstr>项目投入明细</vt:lpstr>
      <vt:lpstr>2023年示范县统计</vt:lpstr>
      <vt:lpstr>资产管理统计表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wps</dc:creator>
  <cp:lastModifiedBy>子非鱼</cp:lastModifiedBy>
  <dcterms:created xsi:type="dcterms:W3CDTF">2018-05-27T03:28:00Z</dcterms:created>
  <dcterms:modified xsi:type="dcterms:W3CDTF">2023-02-02T02:55:32Z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2052-11.1.0.13703</vt:lpwstr>
  </property>
  <property fmtid="{D5CDD505-2E9C-101B-9397-08002B2CF9AE}" pid="3" name="ICV">
    <vt:lpwstr>58ECDBD0BEB54058BD1025BF87418061</vt:lpwstr>
  </property>
  <property fmtid="{D5CDD505-2E9C-101B-9397-08002B2CF9AE}" pid="4" name="commondata">
    <vt:lpwstr>eyJoZGlkIjoiYWE1ZTRiY2VmZTQ2ZTNhYWM0MDhmN2M1MmNmMTdhN2UifQ==</vt:lpwstr>
  </property>
</Properties>
</file>